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885" firstSheet="4" activeTab="4"/>
  </bookViews>
  <sheets>
    <sheet name="všechny body více 25% utkání" sheetId="1" state="hidden" r:id="rId1"/>
    <sheet name="bonifikace a koeficienty" sheetId="2" state="hidden" r:id="rId2"/>
    <sheet name="ŽEBŘÍČKOVÉ BODY-VŠE" sheetId="3" state="hidden" r:id="rId3"/>
    <sheet name="ŽEBŘÍČKOVÉ BODY-REDUKOVANÉ" sheetId="4" state="hidden" r:id="rId4"/>
    <sheet name="OKRESNÍ ŽEBŘÍČEK K 1. 7. 2017" sheetId="5" r:id="rId5"/>
    <sheet name="List1" sheetId="6" state="hidden" r:id="rId6"/>
  </sheets>
  <definedNames>
    <definedName name="_xlnm._FilterDatabase" localSheetId="4" hidden="1">'OKRESNÍ ŽEBŘÍČEK K 1. 7. 2017'!$A$3:$D$250</definedName>
    <definedName name="_xlnm._FilterDatabase" localSheetId="0" hidden="1">'všechny body více 25% utkání'!$A$2:$P$242</definedName>
    <definedName name="_xlnm._FilterDatabase" localSheetId="3" hidden="1">'ŽEBŘÍČKOVÉ BODY-REDUKOVANÉ'!$I$1:$I$252</definedName>
    <definedName name="_xlnm._FilterDatabase" localSheetId="2" hidden="1">'ŽEBŘÍČKOVÉ BODY-VŠE'!$A$1:$R$344</definedName>
  </definedNames>
  <calcPr fullCalcOnLoad="1"/>
</workbook>
</file>

<file path=xl/sharedStrings.xml><?xml version="1.0" encoding="utf-8"?>
<sst xmlns="http://schemas.openxmlformats.org/spreadsheetml/2006/main" count="3620" uniqueCount="544">
  <si>
    <t>Pořadí</t>
  </si>
  <si>
    <t>Hráč</t>
  </si>
  <si>
    <t>Oddíl</t>
  </si>
  <si>
    <t>Utkání</t>
  </si>
  <si>
    <t>Zápasy</t>
  </si>
  <si>
    <t>Vítězství</t>
  </si>
  <si>
    <t>Soutěž</t>
  </si>
  <si>
    <t>Úspěšnost %</t>
  </si>
  <si>
    <t>Bonifikace</t>
  </si>
  <si>
    <t>suma</t>
  </si>
  <si>
    <t>Koeficient</t>
  </si>
  <si>
    <t>Žebříčkové body</t>
  </si>
  <si>
    <t>Body KPJ</t>
  </si>
  <si>
    <t xml:space="preserve">Body RPJ </t>
  </si>
  <si>
    <t>Žebříčkové body celkem</t>
  </si>
  <si>
    <t>Brůna Petr</t>
  </si>
  <si>
    <t>3L</t>
  </si>
  <si>
    <t>Malík Lukáš</t>
  </si>
  <si>
    <t>Malík Karel</t>
  </si>
  <si>
    <t>Balous Milan</t>
  </si>
  <si>
    <t>KP1</t>
  </si>
  <si>
    <t>Ježek Robert</t>
  </si>
  <si>
    <t>Kršiak Tomáš</t>
  </si>
  <si>
    <t>Jakubec Martin</t>
  </si>
  <si>
    <t>Malík Tomáš</t>
  </si>
  <si>
    <t>Myšák Luděk</t>
  </si>
  <si>
    <t>Malínský Milan</t>
  </si>
  <si>
    <t>Ptačovská Eva</t>
  </si>
  <si>
    <t>Divíšek Dušan</t>
  </si>
  <si>
    <t>Šilar Petr</t>
  </si>
  <si>
    <t>Šťastný Daniel</t>
  </si>
  <si>
    <t>Kubrt Josef</t>
  </si>
  <si>
    <t>Dušek Josef</t>
  </si>
  <si>
    <t>Sláma Vladimír</t>
  </si>
  <si>
    <t>Baše Petr</t>
  </si>
  <si>
    <t>Beran Jan</t>
  </si>
  <si>
    <t>Malý František</t>
  </si>
  <si>
    <t>Procházka Jakub</t>
  </si>
  <si>
    <t>Kotásek Ivo</t>
  </si>
  <si>
    <t>Malík Jakub</t>
  </si>
  <si>
    <t>Čermák Josef</t>
  </si>
  <si>
    <t>Tesař Dominik</t>
  </si>
  <si>
    <t>Ďoubek Josef</t>
  </si>
  <si>
    <t>Bartoš Petr</t>
  </si>
  <si>
    <t>Čada Jakub</t>
  </si>
  <si>
    <t>RP1</t>
  </si>
  <si>
    <t>Vrkoslav Martin</t>
  </si>
  <si>
    <t>Novotný Jiří</t>
  </si>
  <si>
    <t>Valášek Milan</t>
  </si>
  <si>
    <t>Macháček Michal</t>
  </si>
  <si>
    <t>Tauer Jan</t>
  </si>
  <si>
    <t>Jireš Miroslav</t>
  </si>
  <si>
    <t>Vavruška Jiří</t>
  </si>
  <si>
    <t>Bečička Milan</t>
  </si>
  <si>
    <t>Marek Jiří</t>
  </si>
  <si>
    <t>Štieber Břetislav</t>
  </si>
  <si>
    <t>Schmied Zbyněk</t>
  </si>
  <si>
    <t>Šichan Radek</t>
  </si>
  <si>
    <t>Beneš Martin</t>
  </si>
  <si>
    <t>Jíra Milan</t>
  </si>
  <si>
    <t>Podolský Milan</t>
  </si>
  <si>
    <t>Mokrejš Zbyněk</t>
  </si>
  <si>
    <t>Mokrejš Jan</t>
  </si>
  <si>
    <t>Vilímek Bohumil</t>
  </si>
  <si>
    <t>Kozák Ladislav</t>
  </si>
  <si>
    <t>Podolka Jan</t>
  </si>
  <si>
    <t>Fiala Josef</t>
  </si>
  <si>
    <t>Sebera Petr</t>
  </si>
  <si>
    <t>Rozínková Kateřina</t>
  </si>
  <si>
    <t>Sedloňová Aneta</t>
  </si>
  <si>
    <t>Rozínek Jiří</t>
  </si>
  <si>
    <t>Rašek Petr</t>
  </si>
  <si>
    <t>Rašek Patrik</t>
  </si>
  <si>
    <t>Rybka Ivan</t>
  </si>
  <si>
    <t>Bolehovský Martin st.</t>
  </si>
  <si>
    <t>Sekyra Pavel</t>
  </si>
  <si>
    <t>TJ Sokol Rychnov nad Kněžnou "A"</t>
  </si>
  <si>
    <t>Frejvald Josef</t>
  </si>
  <si>
    <t>TJ Peklo nad Zdobnicí "A"</t>
  </si>
  <si>
    <t>Kovaříček Josef</t>
  </si>
  <si>
    <t>Sportovní klub Vršovan Voděrady "B"</t>
  </si>
  <si>
    <t>Sedláček Petr ml.</t>
  </si>
  <si>
    <t>Sportovní klub Týniště nad Orlicí "A"</t>
  </si>
  <si>
    <t>Kovaříček Jiří</t>
  </si>
  <si>
    <t>Sadloň Jozef st.</t>
  </si>
  <si>
    <t>Sportovní klub Vršovan Voděrady "A"</t>
  </si>
  <si>
    <t>Drahoš Zdeněk</t>
  </si>
  <si>
    <t>TTC Lhoty u Potštejna "B"</t>
  </si>
  <si>
    <t>Ešpandr Pavel</t>
  </si>
  <si>
    <t>Kunčar Michal</t>
  </si>
  <si>
    <t>Provazník Pavel</t>
  </si>
  <si>
    <t>Sportovní klub Týniště nad Orlicí "B"</t>
  </si>
  <si>
    <t>Vojtíšek Radek</t>
  </si>
  <si>
    <t>Mencl Jan</t>
  </si>
  <si>
    <t>TJ Start Olešnice v Orlických horách "A"</t>
  </si>
  <si>
    <t>Melkes Vítězslav ml.</t>
  </si>
  <si>
    <t>Jenčík Ladislav</t>
  </si>
  <si>
    <t>Sadloň Michal</t>
  </si>
  <si>
    <t>Matějů Jan</t>
  </si>
  <si>
    <t>Krystlík Michal</t>
  </si>
  <si>
    <t>Valenta Petr</t>
  </si>
  <si>
    <t>Bříza Jaroslav</t>
  </si>
  <si>
    <t>Jedlinský Jiří</t>
  </si>
  <si>
    <t>Melkes Vítězslav st.</t>
  </si>
  <si>
    <t>Dufek Jiří</t>
  </si>
  <si>
    <t>Duzbaba Jaroslav</t>
  </si>
  <si>
    <t>Vevjora Rostislav</t>
  </si>
  <si>
    <t>Ksandr Jan ml.</t>
  </si>
  <si>
    <t>Matějus Leoš</t>
  </si>
  <si>
    <t>Pavlišta Milan</t>
  </si>
  <si>
    <t>Ksandr Jan st.</t>
  </si>
  <si>
    <t>Jarkovský Petr</t>
  </si>
  <si>
    <t>Kárník Milan</t>
  </si>
  <si>
    <t>Krsek Oldřich</t>
  </si>
  <si>
    <t>Pírko Jaromír</t>
  </si>
  <si>
    <t>Zaňka Václav</t>
  </si>
  <si>
    <t>Seibert Josef</t>
  </si>
  <si>
    <t>Fišer Jiří</t>
  </si>
  <si>
    <t>Čermák Oldřich</t>
  </si>
  <si>
    <t>Kosek Jan</t>
  </si>
  <si>
    <t>Šmejkal Jiří st.</t>
  </si>
  <si>
    <t>Šmejkal Jiří ml.</t>
  </si>
  <si>
    <t>Kovaříčková Jolana</t>
  </si>
  <si>
    <t>Čižinský Pavel</t>
  </si>
  <si>
    <t>Burket Josef</t>
  </si>
  <si>
    <t>Sedláček Petr st.</t>
  </si>
  <si>
    <t>Jakubec František</t>
  </si>
  <si>
    <t>Strnad Otto</t>
  </si>
  <si>
    <t>Junek Dušan</t>
  </si>
  <si>
    <t>Podolský Tomáš</t>
  </si>
  <si>
    <t>Komůrka Václav ml.</t>
  </si>
  <si>
    <t>Novák Radovan</t>
  </si>
  <si>
    <t>Tesař Miroslav</t>
  </si>
  <si>
    <t>Hlásek Jan</t>
  </si>
  <si>
    <t>Peňáz Libor</t>
  </si>
  <si>
    <t>Celler Jiří</t>
  </si>
  <si>
    <t>Kovaříček Roman</t>
  </si>
  <si>
    <t>Rozum Martin</t>
  </si>
  <si>
    <t>Myšák Radek</t>
  </si>
  <si>
    <t>Kovaříček Ondřej</t>
  </si>
  <si>
    <t>Kašpar Petr</t>
  </si>
  <si>
    <t>Krystlík Aleš</t>
  </si>
  <si>
    <t>Říčář Stanislav</t>
  </si>
  <si>
    <t>Štauber Jiří</t>
  </si>
  <si>
    <t>Mizera Zdeněk</t>
  </si>
  <si>
    <t>Zeman Petr</t>
  </si>
  <si>
    <t>Pavel Petr</t>
  </si>
  <si>
    <t>Harbich František</t>
  </si>
  <si>
    <t>Zemánek Petr</t>
  </si>
  <si>
    <t>Houštěk Petr</t>
  </si>
  <si>
    <t>Richter Václav</t>
  </si>
  <si>
    <t>Kalců Jiří</t>
  </si>
  <si>
    <t>Matějů Petr</t>
  </si>
  <si>
    <t>Podolský Martin</t>
  </si>
  <si>
    <t>Riesner Karel</t>
  </si>
  <si>
    <t>Štefanides Petr</t>
  </si>
  <si>
    <t>Ptáček Petr</t>
  </si>
  <si>
    <t>Říčář Jan</t>
  </si>
  <si>
    <t>Sportovní klub Vršovan Voděrady "C"</t>
  </si>
  <si>
    <t>Hlaváček Rudolf</t>
  </si>
  <si>
    <t>TJ Sokol Hroška "A"</t>
  </si>
  <si>
    <t>TJ Sokol Rychnov nad Kněžnou "B"</t>
  </si>
  <si>
    <t>Zářecký Vladimír</t>
  </si>
  <si>
    <t>Sportovní klub Solnice "A"</t>
  </si>
  <si>
    <t>Kubec Martin</t>
  </si>
  <si>
    <t>Štantejský Jaroslav</t>
  </si>
  <si>
    <t>TJ Sokol Slatina nad Zdobnicí "A"</t>
  </si>
  <si>
    <t>Bartoš Jindřich</t>
  </si>
  <si>
    <t>TJ Velešov Doudleby nad Orlicí "A"</t>
  </si>
  <si>
    <t>Krejčí Jiří</t>
  </si>
  <si>
    <t>TJ Prorubky "A"</t>
  </si>
  <si>
    <t>Bodnár Josef</t>
  </si>
  <si>
    <t>Holoubek Václav</t>
  </si>
  <si>
    <t>Krejčí Jaroslav</t>
  </si>
  <si>
    <t>TJ Peklo nad Zdobnicí "B"</t>
  </si>
  <si>
    <t>Kubec Jiří ml.</t>
  </si>
  <si>
    <t>Petr Jan</t>
  </si>
  <si>
    <t>Novák Jaroslav</t>
  </si>
  <si>
    <t>Griščenko Jan</t>
  </si>
  <si>
    <t>TTC Lhoty u Potštejna "C"</t>
  </si>
  <si>
    <t>Plašil Miroslav</t>
  </si>
  <si>
    <t>Müller Pavel</t>
  </si>
  <si>
    <t>Sedláček Miroslav</t>
  </si>
  <si>
    <t>Novotný Ladislav</t>
  </si>
  <si>
    <t>TJ Start Olešnice v Orlických horách "B"</t>
  </si>
  <si>
    <t>Berger Jiří</t>
  </si>
  <si>
    <t>Hubek Petr</t>
  </si>
  <si>
    <t>Černý Pavel</t>
  </si>
  <si>
    <t>Krsek Václav</t>
  </si>
  <si>
    <t>Křen Vladimír</t>
  </si>
  <si>
    <t>Krivčík Anton</t>
  </si>
  <si>
    <t>Červinka Roman</t>
  </si>
  <si>
    <t>Tamáš Lukáš</t>
  </si>
  <si>
    <t>König Josef</t>
  </si>
  <si>
    <t>Ruffer Pavel</t>
  </si>
  <si>
    <t>Petřík Michal</t>
  </si>
  <si>
    <t>Mervart Josef</t>
  </si>
  <si>
    <t>Hlaváček Lubor</t>
  </si>
  <si>
    <t>Hájek Libor</t>
  </si>
  <si>
    <t>Petr Kamil</t>
  </si>
  <si>
    <t>Lipovský Jaroslav</t>
  </si>
  <si>
    <t>Plašil Jan</t>
  </si>
  <si>
    <t>Lebruška Jaroslav</t>
  </si>
  <si>
    <t>Suchomel Jaroslav</t>
  </si>
  <si>
    <t>Ketner Karel</t>
  </si>
  <si>
    <t>Merganc Jiří</t>
  </si>
  <si>
    <t>Unger Jaroslav</t>
  </si>
  <si>
    <t>Lebruška Michal</t>
  </si>
  <si>
    <t>Dvořáček Václav</t>
  </si>
  <si>
    <t>Novotný Jaromír st.</t>
  </si>
  <si>
    <t>Hrabák Dušan</t>
  </si>
  <si>
    <t>Hrabák Jiří</t>
  </si>
  <si>
    <t>Dufek Daniel</t>
  </si>
  <si>
    <t>Mušák Jiří</t>
  </si>
  <si>
    <t>Sportovní klub Týniště nad Orlicí "C"</t>
  </si>
  <si>
    <t>Merganc Tomáš</t>
  </si>
  <si>
    <t>TJ Sokol Tutleky "A"</t>
  </si>
  <si>
    <t>TJ Sokol Rychnov nad Kněžnou "C"</t>
  </si>
  <si>
    <t>Martinec Pavel</t>
  </si>
  <si>
    <t>TJ Velešov Doudleby nad Orlicí "B"</t>
  </si>
  <si>
    <t>Kunc Jiří</t>
  </si>
  <si>
    <t>Sportovní klub Záměl "A"</t>
  </si>
  <si>
    <t>Nuc Karel</t>
  </si>
  <si>
    <t>TJ Sokol Slatina nad Zdobnicí "B"</t>
  </si>
  <si>
    <t>Provazník Josef</t>
  </si>
  <si>
    <t>TJ Sokol Lupenice "A"</t>
  </si>
  <si>
    <t>Bolehovský Karel</t>
  </si>
  <si>
    <t>Slavík František</t>
  </si>
  <si>
    <t>Vecko Michal</t>
  </si>
  <si>
    <t>TJ Start Olešnice v Orlických horách "C"</t>
  </si>
  <si>
    <t>Vymetálek Jan</t>
  </si>
  <si>
    <t>Louda Aleš</t>
  </si>
  <si>
    <t>Petelík Pavel st.</t>
  </si>
  <si>
    <t>Koblása Luboš</t>
  </si>
  <si>
    <t>Korman Jan</t>
  </si>
  <si>
    <t>Vaněčková Jana</t>
  </si>
  <si>
    <t>Sportovní klub Vršovan Voděrady "D"</t>
  </si>
  <si>
    <t>Ešpandr Jan</t>
  </si>
  <si>
    <t>Novák Petr</t>
  </si>
  <si>
    <t>Sportovní klub Solnice "B"</t>
  </si>
  <si>
    <t>Forche Karel</t>
  </si>
  <si>
    <t>Karhan Zdeněk</t>
  </si>
  <si>
    <t>Zítko Pavel</t>
  </si>
  <si>
    <t>Kubec Jiří st.</t>
  </si>
  <si>
    <t>Čermák Libor</t>
  </si>
  <si>
    <t>TJ Sokol Rychnov nad Kněžnou "D"</t>
  </si>
  <si>
    <t>Pešek Dušan</t>
  </si>
  <si>
    <t>Sedláčková Veronika</t>
  </si>
  <si>
    <t>Vašata Stanislav</t>
  </si>
  <si>
    <t>Provazník Ladislav</t>
  </si>
  <si>
    <t>Brich Jiří</t>
  </si>
  <si>
    <t>Hylas Pavel</t>
  </si>
  <si>
    <t>Zezulka Kamil</t>
  </si>
  <si>
    <t>Jasanský Jiří</t>
  </si>
  <si>
    <t>Kříčenský Richard</t>
  </si>
  <si>
    <t>Sarwa Mieczyslaw</t>
  </si>
  <si>
    <t>Krupička Tomáš</t>
  </si>
  <si>
    <t>Kozel Petr</t>
  </si>
  <si>
    <t>Petelík Pavel ml.</t>
  </si>
  <si>
    <t>Šebor Jiří</t>
  </si>
  <si>
    <t>RP2</t>
  </si>
  <si>
    <t>RP3</t>
  </si>
  <si>
    <t>KP2</t>
  </si>
  <si>
    <t>Sokol Kostelec nad Orlicí "A"</t>
  </si>
  <si>
    <t>Baník Vamberk "A"</t>
  </si>
  <si>
    <t>Sokol Kostelec nad Orlicí "B"</t>
  </si>
  <si>
    <t>Sokol Častolovice "A"</t>
  </si>
  <si>
    <t>TTC Lhoty u Potštejna "A"</t>
  </si>
  <si>
    <t>SK Dobré</t>
  </si>
  <si>
    <t>Sokol České Meziříčí "A"</t>
  </si>
  <si>
    <t>Baník Vamberk "B"</t>
  </si>
  <si>
    <t>Baník Vamberk "C"</t>
  </si>
  <si>
    <t>Sokol České Meziříčí "B"</t>
  </si>
  <si>
    <t>Sokol Kostelec nad Orlicí "D"</t>
  </si>
  <si>
    <t>Sokol Kostelec nad Orlicí "C"</t>
  </si>
  <si>
    <t>Sokol Kostelec nad Orlicí "E"</t>
  </si>
  <si>
    <t>Sokol Kostelec nad Orlicí "F"</t>
  </si>
  <si>
    <t>Sokol Častolovice "B"</t>
  </si>
  <si>
    <t>Sokol Častolovice "C"</t>
  </si>
  <si>
    <t>Sokol Častolovice "D"</t>
  </si>
  <si>
    <t>Hejzlar Daniel</t>
  </si>
  <si>
    <t>Žebříčkové body RSST RYCHNOV NAD KNĚŽNOU</t>
  </si>
  <si>
    <t>Koeficient soutěže</t>
  </si>
  <si>
    <t>Janko Petr</t>
  </si>
  <si>
    <t>Vejs Zdeněk</t>
  </si>
  <si>
    <t>Procházka Stanislav</t>
  </si>
  <si>
    <t>Stejskal Jiří</t>
  </si>
  <si>
    <t>Martinec Václav</t>
  </si>
  <si>
    <t>Botlík Martin</t>
  </si>
  <si>
    <t>Bečička Jaroslav</t>
  </si>
  <si>
    <t>Rathouský Lukáš</t>
  </si>
  <si>
    <t>Hájek Karel</t>
  </si>
  <si>
    <t>Hudousek Josef</t>
  </si>
  <si>
    <t>Myšák Josef</t>
  </si>
  <si>
    <t>Zemaník Zdeněk</t>
  </si>
  <si>
    <t>Kulička Petr</t>
  </si>
  <si>
    <t>Rathouský Jan</t>
  </si>
  <si>
    <t>Mareš Petr</t>
  </si>
  <si>
    <t>Kubrt Petr</t>
  </si>
  <si>
    <t>Potužník Ondřej</t>
  </si>
  <si>
    <t>Krystlík Vladimír</t>
  </si>
  <si>
    <t>Sedláček Josef</t>
  </si>
  <si>
    <t>Rücker Tomáš</t>
  </si>
  <si>
    <t>Martinek Josef</t>
  </si>
  <si>
    <t>Panocha Jiří</t>
  </si>
  <si>
    <t>Přibyl Luboš</t>
  </si>
  <si>
    <t>Rücker Miroslav st.</t>
  </si>
  <si>
    <t>Holenda Tomáš</t>
  </si>
  <si>
    <t>Rykr Radomil</t>
  </si>
  <si>
    <t>Novák Jan</t>
  </si>
  <si>
    <t>Gottwald Radek</t>
  </si>
  <si>
    <t>Pola Jiří</t>
  </si>
  <si>
    <t>Hudousek Luboš</t>
  </si>
  <si>
    <t>Rohlenová Nela</t>
  </si>
  <si>
    <t>Flégl Lukáš</t>
  </si>
  <si>
    <t>Pola Dominik</t>
  </si>
  <si>
    <t>Žabokrcký Petr</t>
  </si>
  <si>
    <t>Porážky</t>
  </si>
  <si>
    <t>Bonifikace za % startů :</t>
  </si>
  <si>
    <t>25,00 – 49,99 %</t>
  </si>
  <si>
    <t>75,00 – 79,99 %</t>
  </si>
  <si>
    <t>50,00 – 54,99 %</t>
  </si>
  <si>
    <t>80,00 – 84,99 %</t>
  </si>
  <si>
    <t>55,00 – 59,99 %</t>
  </si>
  <si>
    <t>85,00 – 89,99 %</t>
  </si>
  <si>
    <t>60,00 – 64,99 %</t>
  </si>
  <si>
    <t>90,00 – 94,99 %</t>
  </si>
  <si>
    <t>65,00 – 69,99 %</t>
  </si>
  <si>
    <t>95,00 – 100,00 %</t>
  </si>
  <si>
    <t>70,00 – 74,99 %</t>
  </si>
  <si>
    <t>RP1, RP2</t>
  </si>
  <si>
    <t>6 až 10</t>
  </si>
  <si>
    <t>4 až 7</t>
  </si>
  <si>
    <t>Trnka Jan</t>
  </si>
  <si>
    <t>Kotyza Ondřej</t>
  </si>
  <si>
    <t>Tichý Josef</t>
  </si>
  <si>
    <t>Body RPJ dvouhra</t>
  </si>
  <si>
    <t>51-60</t>
  </si>
  <si>
    <t>61-70</t>
  </si>
  <si>
    <t>71-80</t>
  </si>
  <si>
    <t>101-120</t>
  </si>
  <si>
    <t>N101-120</t>
  </si>
  <si>
    <t>121-140</t>
  </si>
  <si>
    <t>N121-140</t>
  </si>
  <si>
    <t>141-160</t>
  </si>
  <si>
    <t>N141-160</t>
  </si>
  <si>
    <t>N161-180</t>
  </si>
  <si>
    <t>161-180</t>
  </si>
  <si>
    <t>N181-200</t>
  </si>
  <si>
    <t>181-200</t>
  </si>
  <si>
    <t>Body RPJ        čtyřhra</t>
  </si>
  <si>
    <t>Žebříčkové      body</t>
  </si>
  <si>
    <t>TTC Kostelec nad Orlicí D</t>
  </si>
  <si>
    <t>TJ Sokol Rychnov nad Kněžnou A</t>
  </si>
  <si>
    <t>Sportovní klub Solnice A</t>
  </si>
  <si>
    <t>Rozínek Jiří st.</t>
  </si>
  <si>
    <t>TJ Sokol Rychnov nad Kněžnou B</t>
  </si>
  <si>
    <t>TTC Lhoty u Potštejna B</t>
  </si>
  <si>
    <t>TJ Sokol Častolovice B</t>
  </si>
  <si>
    <t>TJ Baník Vamberk B</t>
  </si>
  <si>
    <t>Dostál Jan</t>
  </si>
  <si>
    <t>Kubrt Martin</t>
  </si>
  <si>
    <t>Souhrada Vladimír</t>
  </si>
  <si>
    <t>Jaroš Daniel</t>
  </si>
  <si>
    <t>Mikyska Alan</t>
  </si>
  <si>
    <t>TJ Sokol Hroška</t>
  </si>
  <si>
    <t>Sportovní klub Kounov</t>
  </si>
  <si>
    <t>TJ Sokol Častolovice C</t>
  </si>
  <si>
    <t>TJ Sokol Rychnov nad Kněžnou C</t>
  </si>
  <si>
    <t>TJ Sokol Slatina nad Zdobnicí A</t>
  </si>
  <si>
    <t>TTC Lhoty u Potštejna C</t>
  </si>
  <si>
    <t>TJ Peklo nad Zdobnicí B</t>
  </si>
  <si>
    <t>TJ Prorubky</t>
  </si>
  <si>
    <t>TTC Kostelec nad Orlicí E</t>
  </si>
  <si>
    <t>TJ Baník Vamberk C</t>
  </si>
  <si>
    <t>Kolář Radek</t>
  </si>
  <si>
    <t>Sportovní klub Týniště nad Orlicí B</t>
  </si>
  <si>
    <t>Jura Pavel</t>
  </si>
  <si>
    <t>Štěpánek Roman</t>
  </si>
  <si>
    <t>Štefek Antonín</t>
  </si>
  <si>
    <t>Šreibr Miloslav</t>
  </si>
  <si>
    <t>Schmied Daniel</t>
  </si>
  <si>
    <t>Lavrenčík Petr</t>
  </si>
  <si>
    <t>Růžička David</t>
  </si>
  <si>
    <t>Palla Rostislav</t>
  </si>
  <si>
    <t>Štefek Michal</t>
  </si>
  <si>
    <t>Toncr Libor</t>
  </si>
  <si>
    <t>Holub Jan</t>
  </si>
  <si>
    <t>Chmelař Marek</t>
  </si>
  <si>
    <t>Hrubý Milan</t>
  </si>
  <si>
    <t>Chlumecký Leoš</t>
  </si>
  <si>
    <t>Mazánek Josef</t>
  </si>
  <si>
    <t>Vodehnal Josef</t>
  </si>
  <si>
    <t>Vencl Zdeněk</t>
  </si>
  <si>
    <t>Krassek Petr</t>
  </si>
  <si>
    <t>Rajnoha David</t>
  </si>
  <si>
    <t>Vošlajer Stanislav</t>
  </si>
  <si>
    <t>Kubinec Pavel</t>
  </si>
  <si>
    <t>Moravec Josef</t>
  </si>
  <si>
    <t>Holenda Vratislav</t>
  </si>
  <si>
    <t>Ksandr Martin</t>
  </si>
  <si>
    <t>Borůvka Petr</t>
  </si>
  <si>
    <t>Michera Martin</t>
  </si>
  <si>
    <t>Štefanides Ladislav</t>
  </si>
  <si>
    <t>Yaghob Filip</t>
  </si>
  <si>
    <t>Findejs Stanislav</t>
  </si>
  <si>
    <t>Brůna Václav</t>
  </si>
  <si>
    <t>Roleček Patrik</t>
  </si>
  <si>
    <t>Divíšek Lubor</t>
  </si>
  <si>
    <t>Čáp Vladimír</t>
  </si>
  <si>
    <t>Tošovský Jaroslav</t>
  </si>
  <si>
    <t>Muller Otakar</t>
  </si>
  <si>
    <t>Jakubec Jan</t>
  </si>
  <si>
    <t>Baník Vamberk</t>
  </si>
  <si>
    <t>Sokol České Meziříčí</t>
  </si>
  <si>
    <t>TTC Kostelec n.O. B</t>
  </si>
  <si>
    <t>Dymák Lukáš</t>
  </si>
  <si>
    <t>Polívka Marian</t>
  </si>
  <si>
    <t>Sokol Častolovice</t>
  </si>
  <si>
    <t>TTC Lhoty u Potštejna</t>
  </si>
  <si>
    <t>TTC Kostelec n.O. C</t>
  </si>
  <si>
    <t>Viesner Vojtěch</t>
  </si>
  <si>
    <t>Michl Jakub</t>
  </si>
  <si>
    <t>Doucková Aneta</t>
  </si>
  <si>
    <t>Sivák Ivan</t>
  </si>
  <si>
    <t>Sivák Jakub</t>
  </si>
  <si>
    <t>DM</t>
  </si>
  <si>
    <t xml:space="preserve">1. FC Rokytnice v Orlických horách </t>
  </si>
  <si>
    <t>Sportovní klub Týniště nad Orlicí</t>
  </si>
  <si>
    <t>TJ Velešov Doudleby nad Orlicí</t>
  </si>
  <si>
    <t>TTC Kostelec nad Orlicí</t>
  </si>
  <si>
    <t>Dufek Lukáš</t>
  </si>
  <si>
    <t>Černohorský Jindřich</t>
  </si>
  <si>
    <t>Hlávková Hana</t>
  </si>
  <si>
    <t>Tomanec Jan</t>
  </si>
  <si>
    <t>Čejpa Marek</t>
  </si>
  <si>
    <t>Rok narození</t>
  </si>
  <si>
    <t>3LM</t>
  </si>
  <si>
    <t>TJ Peklo nad Zdobnicí</t>
  </si>
  <si>
    <t>KPST Záhornice</t>
  </si>
  <si>
    <t>TJ Start Olešnice v Orlických horách</t>
  </si>
  <si>
    <t>TJ Sokol Tutleky - TJ Sokol Lupenice</t>
  </si>
  <si>
    <t>Šimon Petr</t>
  </si>
  <si>
    <t>OP1</t>
  </si>
  <si>
    <t>Sokol České Meziříčí B</t>
  </si>
  <si>
    <t>TJ Sokol Častolovice D</t>
  </si>
  <si>
    <t>Vyhnálek Jaroslav</t>
  </si>
  <si>
    <t>Lipenský Jaroslav</t>
  </si>
  <si>
    <t>Lipenský Jakub</t>
  </si>
  <si>
    <t>OP2</t>
  </si>
  <si>
    <t>Klátová Zuzana</t>
  </si>
  <si>
    <t>1. FC Rokytnice v Orlických horách C</t>
  </si>
  <si>
    <t>TJ Velešov Doudleby nad Orlicí B</t>
  </si>
  <si>
    <t>TJ Start Olešnice v Orlických horách B</t>
  </si>
  <si>
    <t>Bečička Lubomír</t>
  </si>
  <si>
    <t>TJ Sokol Tutleky - TJ Sokol Lupenice B</t>
  </si>
  <si>
    <t>Sportovní klub Záměl B</t>
  </si>
  <si>
    <t>TTC Kostelec nad Orlicí F</t>
  </si>
  <si>
    <t>TJ Sokol Rychnov nad Kněžnou D</t>
  </si>
  <si>
    <t>1. FC Rokytnice v Orlických horách B</t>
  </si>
  <si>
    <t>KPST Záhornice B</t>
  </si>
  <si>
    <t>Pařízek Marcel</t>
  </si>
  <si>
    <t>Petr Lukáš</t>
  </si>
  <si>
    <t>Findejsová Adéla</t>
  </si>
  <si>
    <t>Škoda Milan</t>
  </si>
  <si>
    <t>Jarkovská Petra</t>
  </si>
  <si>
    <t>Holanec Viktor</t>
  </si>
  <si>
    <t>Petr Radim</t>
  </si>
  <si>
    <t>Lakomý Richard</t>
  </si>
  <si>
    <t>OP3A</t>
  </si>
  <si>
    <t>1. FC Rokytnice v Orlických horách A</t>
  </si>
  <si>
    <t>Sportovní klub Solnice B</t>
  </si>
  <si>
    <t>SDH Vrbice</t>
  </si>
  <si>
    <t>KPST Záhornice C</t>
  </si>
  <si>
    <t>Sportovní klub Záměl A</t>
  </si>
  <si>
    <t>TJ Sokol Slatina nad Zdobnicí B</t>
  </si>
  <si>
    <t>TJ Sokol Rychnov nad Kněžnou E</t>
  </si>
  <si>
    <t>TJ Baník Vamberk D</t>
  </si>
  <si>
    <t>Pícha Aleš</t>
  </si>
  <si>
    <t>Kminiak Jan</t>
  </si>
  <si>
    <t>1. FC Rokytnice v Orlických horách D</t>
  </si>
  <si>
    <t>TJ Start Olešnice v Orlických horách C</t>
  </si>
  <si>
    <t>Pařízek Jan</t>
  </si>
  <si>
    <t>Závodní Zbyněk</t>
  </si>
  <si>
    <t>Bednář Vojtěch</t>
  </si>
  <si>
    <t>Bílý Tomáš</t>
  </si>
  <si>
    <t>Mareš Vratislav</t>
  </si>
  <si>
    <t>Štefanides Jan</t>
  </si>
  <si>
    <t>Hamerský Lukáš</t>
  </si>
  <si>
    <t>Vídeňský Luděk</t>
  </si>
  <si>
    <t>Dohnanský Pavel</t>
  </si>
  <si>
    <t>Rudolf Petr</t>
  </si>
  <si>
    <t>Syrovátka Štěpán</t>
  </si>
  <si>
    <t>OP3B</t>
  </si>
  <si>
    <t>ELM</t>
  </si>
  <si>
    <t>1LM</t>
  </si>
  <si>
    <t>2LM</t>
  </si>
  <si>
    <t>OP3</t>
  </si>
  <si>
    <t>OP4</t>
  </si>
  <si>
    <t>RP3A</t>
  </si>
  <si>
    <t>RP3B</t>
  </si>
  <si>
    <t>19,20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</si>
  <si>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</si>
  <si>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</si>
  <si>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</si>
  <si>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</si>
  <si>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</si>
  <si>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</si>
  <si>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</si>
  <si>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</si>
  <si>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</si>
  <si>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</si>
  <si>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 až 8</t>
  </si>
  <si>
    <t>5 až 9</t>
  </si>
  <si>
    <t>N2</t>
  </si>
  <si>
    <t>N16</t>
  </si>
  <si>
    <t>N19</t>
  </si>
  <si>
    <t>81-91</t>
  </si>
  <si>
    <t>92-100</t>
  </si>
  <si>
    <t>N81-91</t>
  </si>
  <si>
    <t>N92-100</t>
  </si>
  <si>
    <t>OKRESNÍ ŽEBŘÍČEK DOSPĚLÝCH PO SEZÓNĚ 2016-2017</t>
  </si>
  <si>
    <t>V Kostelci nad Orlicí, 16.4.2017</t>
  </si>
  <si>
    <t>sekretář RSST RK</t>
  </si>
  <si>
    <t>předseda STK RSST RK</t>
  </si>
  <si>
    <t>Jakubec Josef</t>
  </si>
  <si>
    <t>předseda VV RSST RK</t>
  </si>
  <si>
    <t>201-213</t>
  </si>
  <si>
    <t>N201-213</t>
  </si>
  <si>
    <t>SK Kounov</t>
  </si>
  <si>
    <t>SK Solnice</t>
  </si>
  <si>
    <t>SK Týniště nad Orlicí</t>
  </si>
  <si>
    <t xml:space="preserve">SK Záměl </t>
  </si>
  <si>
    <t xml:space="preserve">Sokol Rychnov nad Kněžnou </t>
  </si>
  <si>
    <t>Sokol Slatina nad Zdobnicí</t>
  </si>
  <si>
    <t>Sokol Hroška</t>
  </si>
  <si>
    <t>Jireš Miloslav</t>
  </si>
  <si>
    <t>Kubica Milan</t>
  </si>
  <si>
    <t>Jakubec Vojtěch</t>
  </si>
  <si>
    <t>N 51-60</t>
  </si>
  <si>
    <t>N48</t>
  </si>
  <si>
    <t xml:space="preserve">TTC Lhoty u Potštejna </t>
  </si>
  <si>
    <t>Rucker Tomáš</t>
  </si>
  <si>
    <t>V Kostelci nad Orlicí, 1. 7.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</si>
</sst>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F3F3F"/>
      <name val="Times New Roman"/>
      <family val="1"/>
    </font>
    <font>
      <b/>
      <sz val="12"/>
      <color rgb="FF3F3F3F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66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textRotation="90" wrapText="1"/>
      <protection/>
    </xf>
    <xf numFmtId="0" fontId="3" fillId="0" borderId="10" xfId="46" applyFont="1" applyFill="1" applyBorder="1" applyAlignment="1">
      <alignment horizontal="center" vertical="center" textRotation="90" wrapText="1"/>
      <protection/>
    </xf>
    <xf numFmtId="0" fontId="3" fillId="34" borderId="10" xfId="46" applyFont="1" applyFill="1" applyBorder="1" applyAlignment="1">
      <alignment horizontal="center" vertical="center" textRotation="90" wrapText="1"/>
      <protection/>
    </xf>
    <xf numFmtId="1" fontId="3" fillId="0" borderId="10" xfId="46" applyNumberFormat="1" applyFont="1" applyFill="1" applyBorder="1" applyAlignment="1">
      <alignment horizontal="center" vertical="center" textRotation="90" wrapText="1"/>
      <protection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69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" fillId="33" borderId="10" xfId="46" applyFont="1" applyFill="1" applyBorder="1" applyAlignment="1">
      <alignment horizontal="center" vertical="top"/>
      <protection/>
    </xf>
    <xf numFmtId="0" fontId="5" fillId="33" borderId="10" xfId="46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center" vertical="center"/>
      <protection/>
    </xf>
    <xf numFmtId="2" fontId="5" fillId="33" borderId="10" xfId="46" applyNumberFormat="1" applyFont="1" applyFill="1" applyBorder="1" applyAlignment="1">
      <alignment horizontal="center"/>
      <protection/>
    </xf>
    <xf numFmtId="1" fontId="5" fillId="33" borderId="10" xfId="46" applyNumberFormat="1" applyFont="1" applyFill="1" applyBorder="1" applyAlignment="1">
      <alignment horizontal="center"/>
      <protection/>
    </xf>
    <xf numFmtId="2" fontId="5" fillId="34" borderId="10" xfId="46" applyNumberFormat="1" applyFont="1" applyFill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1" fontId="5" fillId="0" borderId="10" xfId="46" applyNumberFormat="1" applyFont="1" applyFill="1" applyBorder="1" applyAlignment="1">
      <alignment horizontal="center"/>
      <protection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" fillId="33" borderId="10" xfId="46" applyFont="1" applyFill="1" applyBorder="1" applyAlignment="1">
      <alignment horizontal="left"/>
      <protection/>
    </xf>
    <xf numFmtId="0" fontId="53" fillId="0" borderId="1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33" borderId="10" xfId="0" applyFont="1" applyFill="1" applyBorder="1" applyAlignment="1">
      <alignment/>
    </xf>
    <xf numFmtId="0" fontId="5" fillId="35" borderId="10" xfId="46" applyFont="1" applyFill="1" applyBorder="1" applyAlignment="1">
      <alignment horizontal="left"/>
      <protection/>
    </xf>
    <xf numFmtId="0" fontId="53" fillId="35" borderId="10" xfId="0" applyFont="1" applyFill="1" applyBorder="1" applyAlignment="1">
      <alignment/>
    </xf>
    <xf numFmtId="1" fontId="3" fillId="33" borderId="10" xfId="46" applyNumberFormat="1" applyFont="1" applyFill="1" applyBorder="1" applyAlignment="1">
      <alignment horizontal="center" vertical="center" textRotation="90" wrapText="1"/>
      <protection/>
    </xf>
    <xf numFmtId="0" fontId="53" fillId="33" borderId="10" xfId="0" applyFont="1" applyFill="1" applyBorder="1" applyAlignment="1">
      <alignment horizontal="center"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indent="3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10" xfId="46" applyFont="1" applyFill="1" applyBorder="1" applyAlignment="1">
      <alignment horizontal="center" vertical="center" textRotation="90" wrapText="1"/>
      <protection/>
    </xf>
    <xf numFmtId="0" fontId="5" fillId="36" borderId="10" xfId="46" applyFont="1" applyFill="1" applyBorder="1" applyAlignment="1">
      <alignment horizontal="center" vertical="center"/>
      <protection/>
    </xf>
    <xf numFmtId="0" fontId="5" fillId="37" borderId="10" xfId="46" applyFont="1" applyFill="1" applyBorder="1" applyAlignment="1">
      <alignment horizontal="center" vertical="center"/>
      <protection/>
    </xf>
    <xf numFmtId="169" fontId="5" fillId="33" borderId="10" xfId="46" applyNumberFormat="1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vertical="center"/>
      <protection/>
    </xf>
    <xf numFmtId="0" fontId="5" fillId="34" borderId="10" xfId="46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8" borderId="10" xfId="46" applyFont="1" applyFill="1" applyBorder="1" applyAlignment="1">
      <alignment horizontal="center" vertical="center"/>
      <protection/>
    </xf>
    <xf numFmtId="0" fontId="5" fillId="39" borderId="10" xfId="46" applyFont="1" applyFill="1" applyBorder="1" applyAlignment="1">
      <alignment horizontal="center" vertical="center"/>
      <protection/>
    </xf>
    <xf numFmtId="0" fontId="5" fillId="15" borderId="10" xfId="46" applyFont="1" applyFill="1" applyBorder="1" applyAlignment="1">
      <alignment horizontal="center" vertical="center"/>
      <protection/>
    </xf>
    <xf numFmtId="0" fontId="5" fillId="40" borderId="10" xfId="46" applyFont="1" applyFill="1" applyBorder="1" applyAlignment="1">
      <alignment horizontal="center" vertical="center"/>
      <protection/>
    </xf>
    <xf numFmtId="0" fontId="5" fillId="41" borderId="10" xfId="46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56" fillId="42" borderId="0" xfId="0" applyFont="1" applyFill="1" applyAlignment="1">
      <alignment horizontal="center" vertical="center" wrapText="1"/>
    </xf>
    <xf numFmtId="0" fontId="57" fillId="42" borderId="0" xfId="0" applyFont="1" applyFill="1" applyAlignment="1">
      <alignment horizontal="center" vertical="center" wrapText="1"/>
    </xf>
    <xf numFmtId="0" fontId="55" fillId="4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4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0" fontId="5" fillId="34" borderId="10" xfId="46" applyFont="1" applyFill="1" applyBorder="1" applyAlignment="1">
      <alignment vertical="center"/>
      <protection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39" borderId="17" xfId="46" applyFont="1" applyFill="1" applyBorder="1" applyAlignment="1">
      <alignment horizontal="center" vertical="center" textRotation="90" wrapText="1"/>
      <protection/>
    </xf>
    <xf numFmtId="0" fontId="6" fillId="39" borderId="18" xfId="46" applyFont="1" applyFill="1" applyBorder="1" applyAlignment="1">
      <alignment horizontal="center" vertical="center" wrapText="1"/>
      <protection/>
    </xf>
    <xf numFmtId="0" fontId="6" fillId="39" borderId="19" xfId="46" applyFont="1" applyFill="1" applyBorder="1" applyAlignment="1">
      <alignment horizontal="center" vertical="center" wrapText="1"/>
      <protection/>
    </xf>
    <xf numFmtId="0" fontId="5" fillId="34" borderId="2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8" fillId="33" borderId="10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/>
      <protection/>
    </xf>
    <xf numFmtId="0" fontId="5" fillId="33" borderId="15" xfId="0" applyNumberFormat="1" applyFont="1" applyFill="1" applyBorder="1" applyAlignment="1">
      <alignment horizontal="center"/>
    </xf>
    <xf numFmtId="0" fontId="5" fillId="33" borderId="15" xfId="46" applyFont="1" applyFill="1" applyBorder="1" applyAlignment="1">
      <alignment horizontal="center"/>
      <protection/>
    </xf>
    <xf numFmtId="2" fontId="5" fillId="33" borderId="15" xfId="46" applyNumberFormat="1" applyFont="1" applyFill="1" applyBorder="1" applyAlignment="1">
      <alignment horizontal="center"/>
      <protection/>
    </xf>
    <xf numFmtId="1" fontId="5" fillId="33" borderId="15" xfId="46" applyNumberFormat="1" applyFont="1" applyFill="1" applyBorder="1" applyAlignment="1">
      <alignment horizontal="center"/>
      <protection/>
    </xf>
    <xf numFmtId="0" fontId="53" fillId="33" borderId="15" xfId="0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6" xfId="46" applyFont="1" applyFill="1" applyBorder="1" applyAlignment="1">
      <alignment horizontal="center"/>
      <protection/>
    </xf>
    <xf numFmtId="2" fontId="5" fillId="33" borderId="16" xfId="46" applyNumberFormat="1" applyFont="1" applyFill="1" applyBorder="1" applyAlignment="1">
      <alignment horizontal="center"/>
      <protection/>
    </xf>
    <xf numFmtId="1" fontId="5" fillId="33" borderId="16" xfId="46" applyNumberFormat="1" applyFont="1" applyFill="1" applyBorder="1" applyAlignment="1">
      <alignment horizontal="center"/>
      <protection/>
    </xf>
    <xf numFmtId="0" fontId="53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46" applyFont="1" applyFill="1" applyBorder="1" applyAlignment="1">
      <alignment horizontal="center" vertical="center"/>
      <protection/>
    </xf>
    <xf numFmtId="0" fontId="5" fillId="34" borderId="16" xfId="46" applyFont="1" applyFill="1" applyBorder="1" applyAlignment="1">
      <alignment horizontal="center" vertical="center"/>
      <protection/>
    </xf>
    <xf numFmtId="0" fontId="5" fillId="34" borderId="16" xfId="0" applyFont="1" applyFill="1" applyBorder="1" applyAlignment="1">
      <alignment/>
    </xf>
    <xf numFmtId="169" fontId="5" fillId="33" borderId="16" xfId="46" applyNumberFormat="1" applyFont="1" applyFill="1" applyBorder="1" applyAlignment="1">
      <alignment horizontal="center"/>
      <protection/>
    </xf>
    <xf numFmtId="0" fontId="5" fillId="34" borderId="20" xfId="46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/>
    </xf>
    <xf numFmtId="0" fontId="5" fillId="33" borderId="20" xfId="0" applyNumberFormat="1" applyFont="1" applyFill="1" applyBorder="1" applyAlignment="1">
      <alignment horizontal="center"/>
    </xf>
    <xf numFmtId="0" fontId="5" fillId="33" borderId="20" xfId="46" applyFont="1" applyFill="1" applyBorder="1" applyAlignment="1">
      <alignment horizontal="center"/>
      <protection/>
    </xf>
    <xf numFmtId="2" fontId="5" fillId="33" borderId="20" xfId="46" applyNumberFormat="1" applyFont="1" applyFill="1" applyBorder="1" applyAlignment="1">
      <alignment horizontal="center"/>
      <protection/>
    </xf>
    <xf numFmtId="169" fontId="5" fillId="33" borderId="20" xfId="46" applyNumberFormat="1" applyFont="1" applyFill="1" applyBorder="1" applyAlignment="1">
      <alignment horizontal="center"/>
      <protection/>
    </xf>
    <xf numFmtId="0" fontId="53" fillId="33" borderId="20" xfId="0" applyFont="1" applyFill="1" applyBorder="1" applyAlignment="1">
      <alignment horizontal="center"/>
    </xf>
    <xf numFmtId="0" fontId="5" fillId="43" borderId="10" xfId="46" applyFont="1" applyFill="1" applyBorder="1" applyAlignment="1">
      <alignment horizontal="center" vertical="center"/>
      <protection/>
    </xf>
    <xf numFmtId="0" fontId="5" fillId="43" borderId="16" xfId="46" applyFont="1" applyFill="1" applyBorder="1" applyAlignment="1">
      <alignment horizontal="center" vertical="center"/>
      <protection/>
    </xf>
    <xf numFmtId="0" fontId="5" fillId="44" borderId="15" xfId="46" applyFont="1" applyFill="1" applyBorder="1" applyAlignment="1">
      <alignment horizontal="center" vertical="center"/>
      <protection/>
    </xf>
    <xf numFmtId="0" fontId="5" fillId="44" borderId="10" xfId="46" applyFont="1" applyFill="1" applyBorder="1" applyAlignment="1">
      <alignment horizontal="center" vertical="center"/>
      <protection/>
    </xf>
    <xf numFmtId="0" fontId="5" fillId="44" borderId="16" xfId="46" applyFont="1" applyFill="1" applyBorder="1" applyAlignment="1">
      <alignment horizontal="center" vertical="center"/>
      <protection/>
    </xf>
    <xf numFmtId="0" fontId="5" fillId="45" borderId="10" xfId="46" applyFont="1" applyFill="1" applyBorder="1" applyAlignment="1">
      <alignment horizontal="center" vertical="center"/>
      <protection/>
    </xf>
    <xf numFmtId="0" fontId="5" fillId="45" borderId="15" xfId="46" applyFont="1" applyFill="1" applyBorder="1" applyAlignment="1">
      <alignment horizontal="center" vertical="center"/>
      <protection/>
    </xf>
    <xf numFmtId="0" fontId="5" fillId="45" borderId="16" xfId="46" applyFont="1" applyFill="1" applyBorder="1" applyAlignment="1">
      <alignment horizontal="center" vertical="center"/>
      <protection/>
    </xf>
    <xf numFmtId="0" fontId="5" fillId="46" borderId="10" xfId="46" applyFont="1" applyFill="1" applyBorder="1" applyAlignment="1">
      <alignment horizontal="center" vertical="center"/>
      <protection/>
    </xf>
    <xf numFmtId="0" fontId="5" fillId="46" borderId="16" xfId="46" applyFont="1" applyFill="1" applyBorder="1" applyAlignment="1">
      <alignment horizontal="center" vertical="center"/>
      <protection/>
    </xf>
    <xf numFmtId="0" fontId="5" fillId="46" borderId="20" xfId="46" applyFont="1" applyFill="1" applyBorder="1" applyAlignment="1">
      <alignment horizontal="center" vertical="center"/>
      <protection/>
    </xf>
    <xf numFmtId="0" fontId="5" fillId="47" borderId="10" xfId="46" applyFont="1" applyFill="1" applyBorder="1" applyAlignment="1">
      <alignment horizontal="center" vertical="center"/>
      <protection/>
    </xf>
    <xf numFmtId="0" fontId="5" fillId="47" borderId="15" xfId="46" applyFont="1" applyFill="1" applyBorder="1" applyAlignment="1">
      <alignment horizontal="center" vertical="center"/>
      <protection/>
    </xf>
    <xf numFmtId="0" fontId="58" fillId="39" borderId="10" xfId="46" applyFont="1" applyFill="1" applyBorder="1" applyAlignment="1">
      <alignment horizontal="center" vertical="center"/>
      <protection/>
    </xf>
    <xf numFmtId="2" fontId="58" fillId="33" borderId="10" xfId="46" applyNumberFormat="1" applyFont="1" applyFill="1" applyBorder="1" applyAlignment="1">
      <alignment horizontal="center"/>
      <protection/>
    </xf>
    <xf numFmtId="1" fontId="58" fillId="33" borderId="10" xfId="46" applyNumberFormat="1" applyFont="1" applyFill="1" applyBorder="1" applyAlignment="1">
      <alignment horizontal="center"/>
      <protection/>
    </xf>
    <xf numFmtId="0" fontId="58" fillId="33" borderId="10" xfId="46" applyFont="1" applyFill="1" applyBorder="1" applyAlignment="1">
      <alignment horizontal="center"/>
      <protection/>
    </xf>
    <xf numFmtId="0" fontId="58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33" borderId="10" xfId="46" applyFont="1" applyFill="1" applyBorder="1" applyAlignment="1">
      <alignment horizontal="right" vertical="center" textRotation="90" wrapText="1"/>
      <protection/>
    </xf>
    <xf numFmtId="0" fontId="5" fillId="0" borderId="10" xfId="0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8" fillId="33" borderId="10" xfId="46" applyNumberFormat="1" applyFont="1" applyFill="1" applyBorder="1" applyAlignment="1">
      <alignment horizontal="center"/>
      <protection/>
    </xf>
    <xf numFmtId="0" fontId="58" fillId="34" borderId="10" xfId="0" applyFont="1" applyFill="1" applyBorder="1" applyAlignment="1">
      <alignment horizontal="left"/>
    </xf>
    <xf numFmtId="0" fontId="5" fillId="34" borderId="21" xfId="46" applyFont="1" applyFill="1" applyBorder="1" applyAlignment="1">
      <alignment horizontal="center" vertical="center"/>
      <protection/>
    </xf>
    <xf numFmtId="2" fontId="5" fillId="37" borderId="10" xfId="46" applyNumberFormat="1" applyFont="1" applyFill="1" applyBorder="1" applyAlignment="1">
      <alignment horizontal="center"/>
      <protection/>
    </xf>
    <xf numFmtId="0" fontId="4" fillId="0" borderId="22" xfId="46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59" fillId="37" borderId="0" xfId="0" applyFont="1" applyFill="1" applyAlignment="1">
      <alignment horizontal="center" vertical="center" wrapText="1"/>
    </xf>
    <xf numFmtId="0" fontId="5" fillId="34" borderId="21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34" borderId="1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zoomScalePageLayoutView="0" workbookViewId="0" topLeftCell="B1">
      <selection activeCell="C20" sqref="C20"/>
    </sheetView>
  </sheetViews>
  <sheetFormatPr defaultColWidth="9.140625" defaultRowHeight="15"/>
  <cols>
    <col min="1" max="1" width="0" style="0" hidden="1" customWidth="1"/>
    <col min="2" max="2" width="19.8515625" style="0" bestFit="1" customWidth="1"/>
    <col min="3" max="3" width="36.7109375" style="27" bestFit="1" customWidth="1"/>
    <col min="4" max="6" width="9.140625" style="6" customWidth="1"/>
    <col min="7" max="7" width="0" style="6" hidden="1" customWidth="1"/>
    <col min="8" max="9" width="9.140625" style="6" customWidth="1"/>
    <col min="10" max="10" width="9.140625" style="7" customWidth="1"/>
    <col min="11" max="16" width="9.140625" style="6" customWidth="1"/>
  </cols>
  <sheetData>
    <row r="1" spans="1:16" ht="15.75">
      <c r="A1" s="145" t="s">
        <v>281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63">
      <c r="A2" s="1" t="s">
        <v>0</v>
      </c>
      <c r="B2" s="34" t="s">
        <v>1</v>
      </c>
      <c r="C2" s="34" t="s">
        <v>2</v>
      </c>
      <c r="D2" s="2" t="s">
        <v>3</v>
      </c>
      <c r="E2" s="2" t="s">
        <v>4</v>
      </c>
      <c r="F2" s="2" t="s">
        <v>5</v>
      </c>
      <c r="G2" s="2"/>
      <c r="H2" s="2" t="s">
        <v>6</v>
      </c>
      <c r="I2" s="2" t="s">
        <v>7</v>
      </c>
      <c r="J2" s="4" t="s">
        <v>8</v>
      </c>
      <c r="K2" s="3" t="s">
        <v>9</v>
      </c>
      <c r="L2" s="2" t="s">
        <v>10</v>
      </c>
      <c r="M2" s="2" t="s">
        <v>11</v>
      </c>
      <c r="N2" s="2" t="s">
        <v>12</v>
      </c>
      <c r="O2" s="4" t="s">
        <v>13</v>
      </c>
      <c r="P2" s="1" t="s">
        <v>14</v>
      </c>
    </row>
    <row r="3" spans="1:16" s="5" customFormat="1" ht="15">
      <c r="A3" s="14"/>
      <c r="B3" s="24" t="s">
        <v>19</v>
      </c>
      <c r="C3" s="24" t="s">
        <v>265</v>
      </c>
      <c r="D3" s="15">
        <v>21</v>
      </c>
      <c r="E3" s="15">
        <v>73</v>
      </c>
      <c r="F3" s="15">
        <v>50</v>
      </c>
      <c r="G3" s="15"/>
      <c r="H3" s="16" t="s">
        <v>20</v>
      </c>
      <c r="I3" s="17">
        <f aca="true" t="shared" si="0" ref="I3:I34">PRODUCT(F3/E3)*100</f>
        <v>68.4931506849315</v>
      </c>
      <c r="J3" s="18">
        <v>10</v>
      </c>
      <c r="K3" s="19">
        <f aca="true" t="shared" si="1" ref="K3:K34">SUM(I3:J3)</f>
        <v>78.4931506849315</v>
      </c>
      <c r="L3" s="15">
        <v>0.65</v>
      </c>
      <c r="M3" s="17">
        <f aca="true" t="shared" si="2" ref="M3:M34">PRODUCT(K3:L3)</f>
        <v>51.02054794520548</v>
      </c>
      <c r="N3" s="18"/>
      <c r="O3" s="18"/>
      <c r="P3" s="17">
        <f aca="true" t="shared" si="3" ref="P3:P66">SUM(M3:O3)</f>
        <v>51.02054794520548</v>
      </c>
    </row>
    <row r="4" spans="1:16" s="5" customFormat="1" ht="15">
      <c r="A4" s="8"/>
      <c r="B4" s="8" t="s">
        <v>167</v>
      </c>
      <c r="C4" s="25" t="s">
        <v>168</v>
      </c>
      <c r="D4" s="22">
        <v>19</v>
      </c>
      <c r="E4" s="23">
        <f>SUM(F4,G4)</f>
        <v>75</v>
      </c>
      <c r="F4" s="22">
        <v>54</v>
      </c>
      <c r="G4" s="22">
        <v>21</v>
      </c>
      <c r="H4" s="32" t="s">
        <v>260</v>
      </c>
      <c r="I4" s="17">
        <f t="shared" si="0"/>
        <v>72</v>
      </c>
      <c r="J4" s="18">
        <v>8</v>
      </c>
      <c r="K4" s="19">
        <f t="shared" si="1"/>
        <v>80</v>
      </c>
      <c r="L4" s="9">
        <v>0.15</v>
      </c>
      <c r="M4" s="17">
        <f t="shared" si="2"/>
        <v>12</v>
      </c>
      <c r="N4" s="9"/>
      <c r="O4" s="9"/>
      <c r="P4" s="17">
        <f t="shared" si="3"/>
        <v>12</v>
      </c>
    </row>
    <row r="5" spans="1:16" s="5" customFormat="1" ht="15">
      <c r="A5" s="8"/>
      <c r="B5" s="8" t="s">
        <v>43</v>
      </c>
      <c r="C5" s="25" t="s">
        <v>275</v>
      </c>
      <c r="D5" s="22">
        <v>7</v>
      </c>
      <c r="E5" s="23">
        <f>SUM(F5,G5)</f>
        <v>26</v>
      </c>
      <c r="F5" s="22">
        <v>4</v>
      </c>
      <c r="G5" s="22">
        <v>22</v>
      </c>
      <c r="H5" s="32" t="s">
        <v>261</v>
      </c>
      <c r="I5" s="17">
        <f t="shared" si="0"/>
        <v>15.384615384615385</v>
      </c>
      <c r="J5" s="10">
        <v>1</v>
      </c>
      <c r="K5" s="19">
        <f t="shared" si="1"/>
        <v>16.384615384615387</v>
      </c>
      <c r="L5" s="9">
        <v>0.1</v>
      </c>
      <c r="M5" s="17">
        <f t="shared" si="2"/>
        <v>1.6384615384615389</v>
      </c>
      <c r="N5" s="9"/>
      <c r="O5" s="9"/>
      <c r="P5" s="17">
        <f t="shared" si="3"/>
        <v>1.6384615384615389</v>
      </c>
    </row>
    <row r="6" spans="1:16" s="5" customFormat="1" ht="15">
      <c r="A6" s="8"/>
      <c r="B6" s="8" t="s">
        <v>34</v>
      </c>
      <c r="C6" s="25" t="s">
        <v>276</v>
      </c>
      <c r="D6" s="22">
        <v>9</v>
      </c>
      <c r="E6" s="23">
        <f>SUM(F6,G6)</f>
        <v>27</v>
      </c>
      <c r="F6" s="22">
        <v>18</v>
      </c>
      <c r="G6" s="22">
        <v>9</v>
      </c>
      <c r="H6" s="32" t="s">
        <v>261</v>
      </c>
      <c r="I6" s="17">
        <f t="shared" si="0"/>
        <v>66.66666666666666</v>
      </c>
      <c r="J6" s="10">
        <v>3</v>
      </c>
      <c r="K6" s="19">
        <f t="shared" si="1"/>
        <v>69.66666666666666</v>
      </c>
      <c r="L6" s="9">
        <v>0.1</v>
      </c>
      <c r="M6" s="17">
        <f t="shared" si="2"/>
        <v>6.966666666666666</v>
      </c>
      <c r="N6" s="9"/>
      <c r="O6" s="9"/>
      <c r="P6" s="17">
        <f t="shared" si="3"/>
        <v>6.966666666666666</v>
      </c>
    </row>
    <row r="7" spans="1:16" s="5" customFormat="1" ht="15">
      <c r="A7" s="14"/>
      <c r="B7" s="29" t="s">
        <v>53</v>
      </c>
      <c r="C7" s="24" t="s">
        <v>267</v>
      </c>
      <c r="D7" s="15">
        <v>19</v>
      </c>
      <c r="E7" s="15">
        <v>54</v>
      </c>
      <c r="F7" s="15">
        <v>35</v>
      </c>
      <c r="G7" s="15"/>
      <c r="H7" s="16" t="s">
        <v>262</v>
      </c>
      <c r="I7" s="17">
        <f t="shared" si="0"/>
        <v>64.81481481481481</v>
      </c>
      <c r="J7" s="18">
        <v>8</v>
      </c>
      <c r="K7" s="19">
        <f t="shared" si="1"/>
        <v>72.81481481481481</v>
      </c>
      <c r="L7" s="15">
        <v>0.4</v>
      </c>
      <c r="M7" s="17">
        <f t="shared" si="2"/>
        <v>29.125925925925927</v>
      </c>
      <c r="N7" s="18"/>
      <c r="O7" s="18"/>
      <c r="P7" s="17">
        <f t="shared" si="3"/>
        <v>29.125925925925927</v>
      </c>
    </row>
    <row r="8" spans="1:16" s="5" customFormat="1" ht="15">
      <c r="A8" s="8"/>
      <c r="B8" s="30" t="s">
        <v>53</v>
      </c>
      <c r="C8" s="25" t="s">
        <v>87</v>
      </c>
      <c r="D8" s="22">
        <v>11</v>
      </c>
      <c r="E8" s="23">
        <f>SUM(F8,G8)</f>
        <v>39</v>
      </c>
      <c r="F8" s="22">
        <v>32</v>
      </c>
      <c r="G8" s="22">
        <v>7</v>
      </c>
      <c r="H8" s="32" t="s">
        <v>45</v>
      </c>
      <c r="I8" s="17">
        <f t="shared" si="0"/>
        <v>82.05128205128204</v>
      </c>
      <c r="J8" s="10">
        <v>1</v>
      </c>
      <c r="K8" s="19">
        <f t="shared" si="1"/>
        <v>83.05128205128204</v>
      </c>
      <c r="L8" s="9">
        <v>0.25</v>
      </c>
      <c r="M8" s="17">
        <f t="shared" si="2"/>
        <v>20.76282051282051</v>
      </c>
      <c r="N8" s="9"/>
      <c r="O8" s="9"/>
      <c r="P8" s="17">
        <f t="shared" si="3"/>
        <v>20.76282051282051</v>
      </c>
    </row>
    <row r="9" spans="1:16" s="5" customFormat="1" ht="15">
      <c r="A9" s="14"/>
      <c r="B9" s="24" t="s">
        <v>58</v>
      </c>
      <c r="C9" s="24" t="s">
        <v>266</v>
      </c>
      <c r="D9" s="20">
        <v>22</v>
      </c>
      <c r="E9" s="20">
        <v>75</v>
      </c>
      <c r="F9" s="20">
        <v>38</v>
      </c>
      <c r="G9" s="20"/>
      <c r="H9" s="16" t="s">
        <v>262</v>
      </c>
      <c r="I9" s="17">
        <f t="shared" si="0"/>
        <v>50.66666666666667</v>
      </c>
      <c r="J9" s="18">
        <v>10</v>
      </c>
      <c r="K9" s="19">
        <f t="shared" si="1"/>
        <v>60.66666666666667</v>
      </c>
      <c r="L9" s="15">
        <v>0.4</v>
      </c>
      <c r="M9" s="17">
        <f t="shared" si="2"/>
        <v>24.26666666666667</v>
      </c>
      <c r="N9" s="21"/>
      <c r="O9" s="21"/>
      <c r="P9" s="17">
        <f t="shared" si="3"/>
        <v>24.26666666666667</v>
      </c>
    </row>
    <row r="10" spans="1:16" s="5" customFormat="1" ht="15">
      <c r="A10" s="8"/>
      <c r="B10" s="30" t="s">
        <v>35</v>
      </c>
      <c r="C10" s="25" t="s">
        <v>273</v>
      </c>
      <c r="D10" s="22">
        <v>8</v>
      </c>
      <c r="E10" s="23">
        <f aca="true" t="shared" si="4" ref="E10:E18">SUM(F10,G10)</f>
        <v>21</v>
      </c>
      <c r="F10" s="22">
        <v>4</v>
      </c>
      <c r="G10" s="22">
        <v>17</v>
      </c>
      <c r="H10" s="32" t="s">
        <v>45</v>
      </c>
      <c r="I10" s="17">
        <f t="shared" si="0"/>
        <v>19.047619047619047</v>
      </c>
      <c r="J10" s="11">
        <v>0.5</v>
      </c>
      <c r="K10" s="19">
        <f t="shared" si="1"/>
        <v>19.547619047619047</v>
      </c>
      <c r="L10" s="9">
        <v>0.25</v>
      </c>
      <c r="M10" s="17">
        <f t="shared" si="2"/>
        <v>4.886904761904762</v>
      </c>
      <c r="N10" s="9"/>
      <c r="O10" s="9"/>
      <c r="P10" s="17">
        <f t="shared" si="3"/>
        <v>4.886904761904762</v>
      </c>
    </row>
    <row r="11" spans="1:16" s="5" customFormat="1" ht="15">
      <c r="A11" s="8"/>
      <c r="B11" s="30" t="s">
        <v>35</v>
      </c>
      <c r="C11" s="25" t="s">
        <v>275</v>
      </c>
      <c r="D11" s="22">
        <v>7</v>
      </c>
      <c r="E11" s="23">
        <f t="shared" si="4"/>
        <v>28</v>
      </c>
      <c r="F11" s="22">
        <v>18</v>
      </c>
      <c r="G11" s="22">
        <v>10</v>
      </c>
      <c r="H11" s="32" t="s">
        <v>261</v>
      </c>
      <c r="I11" s="17">
        <f t="shared" si="0"/>
        <v>64.28571428571429</v>
      </c>
      <c r="J11" s="10">
        <v>1</v>
      </c>
      <c r="K11" s="19">
        <f t="shared" si="1"/>
        <v>65.28571428571429</v>
      </c>
      <c r="L11" s="9">
        <v>0.1</v>
      </c>
      <c r="M11" s="17">
        <f t="shared" si="2"/>
        <v>6.528571428571429</v>
      </c>
      <c r="N11" s="9"/>
      <c r="O11" s="9"/>
      <c r="P11" s="17">
        <f t="shared" si="3"/>
        <v>6.528571428571429</v>
      </c>
    </row>
    <row r="12" spans="1:16" s="5" customFormat="1" ht="15">
      <c r="A12" s="8"/>
      <c r="B12" s="30" t="s">
        <v>185</v>
      </c>
      <c r="C12" s="25" t="s">
        <v>161</v>
      </c>
      <c r="D12" s="22">
        <v>11</v>
      </c>
      <c r="E12" s="23">
        <f t="shared" si="4"/>
        <v>44</v>
      </c>
      <c r="F12" s="22">
        <v>20</v>
      </c>
      <c r="G12" s="22">
        <v>24</v>
      </c>
      <c r="H12" s="32" t="s">
        <v>260</v>
      </c>
      <c r="I12" s="17">
        <f t="shared" si="0"/>
        <v>45.45454545454545</v>
      </c>
      <c r="J12" s="10">
        <v>1</v>
      </c>
      <c r="K12" s="19">
        <f t="shared" si="1"/>
        <v>46.45454545454545</v>
      </c>
      <c r="L12" s="9">
        <v>0.15</v>
      </c>
      <c r="M12" s="17">
        <f t="shared" si="2"/>
        <v>6.968181818181818</v>
      </c>
      <c r="N12" s="9"/>
      <c r="O12" s="9"/>
      <c r="P12" s="17">
        <f t="shared" si="3"/>
        <v>6.968181818181818</v>
      </c>
    </row>
    <row r="13" spans="1:16" s="5" customFormat="1" ht="15">
      <c r="A13" s="8"/>
      <c r="B13" s="30" t="s">
        <v>185</v>
      </c>
      <c r="C13" s="25" t="s">
        <v>217</v>
      </c>
      <c r="D13" s="22">
        <v>14</v>
      </c>
      <c r="E13" s="23">
        <f t="shared" si="4"/>
        <v>56</v>
      </c>
      <c r="F13" s="22">
        <v>49</v>
      </c>
      <c r="G13" s="22">
        <v>7</v>
      </c>
      <c r="H13" s="32" t="s">
        <v>261</v>
      </c>
      <c r="I13" s="17">
        <f t="shared" si="0"/>
        <v>87.5</v>
      </c>
      <c r="J13" s="10">
        <v>10</v>
      </c>
      <c r="K13" s="19">
        <f t="shared" si="1"/>
        <v>97.5</v>
      </c>
      <c r="L13" s="9">
        <v>0.1</v>
      </c>
      <c r="M13" s="17">
        <f t="shared" si="2"/>
        <v>9.75</v>
      </c>
      <c r="N13" s="9"/>
      <c r="O13" s="9"/>
      <c r="P13" s="17">
        <f t="shared" si="3"/>
        <v>9.75</v>
      </c>
    </row>
    <row r="14" spans="1:16" s="5" customFormat="1" ht="15">
      <c r="A14" s="8"/>
      <c r="B14" s="30" t="s">
        <v>171</v>
      </c>
      <c r="C14" s="25" t="s">
        <v>168</v>
      </c>
      <c r="D14" s="22">
        <v>21</v>
      </c>
      <c r="E14" s="23">
        <f t="shared" si="4"/>
        <v>79</v>
      </c>
      <c r="F14" s="22">
        <v>55</v>
      </c>
      <c r="G14" s="22">
        <v>24</v>
      </c>
      <c r="H14" s="32" t="s">
        <v>260</v>
      </c>
      <c r="I14" s="17">
        <f t="shared" si="0"/>
        <v>69.62025316455697</v>
      </c>
      <c r="J14" s="18">
        <v>10</v>
      </c>
      <c r="K14" s="19">
        <f t="shared" si="1"/>
        <v>79.62025316455697</v>
      </c>
      <c r="L14" s="9">
        <v>0.15</v>
      </c>
      <c r="M14" s="17">
        <f t="shared" si="2"/>
        <v>11.943037974683545</v>
      </c>
      <c r="N14" s="9"/>
      <c r="O14" s="9"/>
      <c r="P14" s="17">
        <f t="shared" si="3"/>
        <v>11.943037974683545</v>
      </c>
    </row>
    <row r="15" spans="1:16" s="5" customFormat="1" ht="15">
      <c r="A15" s="8"/>
      <c r="B15" s="30" t="s">
        <v>171</v>
      </c>
      <c r="C15" s="25" t="s">
        <v>219</v>
      </c>
      <c r="D15" s="22">
        <v>6</v>
      </c>
      <c r="E15" s="23">
        <f t="shared" si="4"/>
        <v>24</v>
      </c>
      <c r="F15" s="22">
        <v>19</v>
      </c>
      <c r="G15" s="22">
        <v>5</v>
      </c>
      <c r="H15" s="32" t="s">
        <v>261</v>
      </c>
      <c r="I15" s="17">
        <f t="shared" si="0"/>
        <v>79.16666666666666</v>
      </c>
      <c r="J15" s="11">
        <v>0.5</v>
      </c>
      <c r="K15" s="19">
        <f t="shared" si="1"/>
        <v>79.66666666666666</v>
      </c>
      <c r="L15" s="9">
        <v>0.1</v>
      </c>
      <c r="M15" s="17">
        <f t="shared" si="2"/>
        <v>7.966666666666666</v>
      </c>
      <c r="N15" s="9"/>
      <c r="O15" s="9"/>
      <c r="P15" s="17">
        <f t="shared" si="3"/>
        <v>7.966666666666666</v>
      </c>
    </row>
    <row r="16" spans="1:16" s="5" customFormat="1" ht="15">
      <c r="A16" s="8"/>
      <c r="B16" s="8" t="s">
        <v>226</v>
      </c>
      <c r="C16" s="25" t="s">
        <v>221</v>
      </c>
      <c r="D16" s="22">
        <v>11</v>
      </c>
      <c r="E16" s="23">
        <f t="shared" si="4"/>
        <v>40</v>
      </c>
      <c r="F16" s="22">
        <v>32</v>
      </c>
      <c r="G16" s="22">
        <v>8</v>
      </c>
      <c r="H16" s="32" t="s">
        <v>261</v>
      </c>
      <c r="I16" s="17">
        <f t="shared" si="0"/>
        <v>80</v>
      </c>
      <c r="J16" s="10">
        <v>6</v>
      </c>
      <c r="K16" s="19">
        <f t="shared" si="1"/>
        <v>86</v>
      </c>
      <c r="L16" s="9">
        <v>0.1</v>
      </c>
      <c r="M16" s="17">
        <f t="shared" si="2"/>
        <v>8.6</v>
      </c>
      <c r="N16" s="9"/>
      <c r="O16" s="9"/>
      <c r="P16" s="17">
        <f t="shared" si="3"/>
        <v>8.6</v>
      </c>
    </row>
    <row r="17" spans="1:16" s="5" customFormat="1" ht="15">
      <c r="A17" s="8"/>
      <c r="B17" s="8" t="s">
        <v>74</v>
      </c>
      <c r="C17" s="25" t="s">
        <v>274</v>
      </c>
      <c r="D17" s="22">
        <v>17</v>
      </c>
      <c r="E17" s="23">
        <f t="shared" si="4"/>
        <v>47</v>
      </c>
      <c r="F17" s="22">
        <v>36</v>
      </c>
      <c r="G17" s="22">
        <v>11</v>
      </c>
      <c r="H17" s="32" t="s">
        <v>45</v>
      </c>
      <c r="I17" s="17">
        <f t="shared" si="0"/>
        <v>76.59574468085107</v>
      </c>
      <c r="J17" s="18">
        <v>6</v>
      </c>
      <c r="K17" s="19">
        <f t="shared" si="1"/>
        <v>82.59574468085107</v>
      </c>
      <c r="L17" s="9">
        <v>0.25</v>
      </c>
      <c r="M17" s="17">
        <f t="shared" si="2"/>
        <v>20.648936170212767</v>
      </c>
      <c r="N17" s="9"/>
      <c r="O17" s="9"/>
      <c r="P17" s="17">
        <f t="shared" si="3"/>
        <v>20.648936170212767</v>
      </c>
    </row>
    <row r="18" spans="1:16" s="5" customFormat="1" ht="15">
      <c r="A18" s="8"/>
      <c r="B18" s="8" t="s">
        <v>250</v>
      </c>
      <c r="C18" s="25" t="s">
        <v>239</v>
      </c>
      <c r="D18" s="22">
        <v>11</v>
      </c>
      <c r="E18" s="23">
        <f t="shared" si="4"/>
        <v>42</v>
      </c>
      <c r="F18" s="22">
        <v>8</v>
      </c>
      <c r="G18" s="22">
        <v>34</v>
      </c>
      <c r="H18" s="32" t="s">
        <v>261</v>
      </c>
      <c r="I18" s="17">
        <f t="shared" si="0"/>
        <v>19.047619047619047</v>
      </c>
      <c r="J18" s="10">
        <v>6</v>
      </c>
      <c r="K18" s="19">
        <f t="shared" si="1"/>
        <v>25.047619047619047</v>
      </c>
      <c r="L18" s="9">
        <v>0.1</v>
      </c>
      <c r="M18" s="17">
        <f t="shared" si="2"/>
        <v>2.5047619047619047</v>
      </c>
      <c r="N18" s="9"/>
      <c r="O18" s="9"/>
      <c r="P18" s="17">
        <f t="shared" si="3"/>
        <v>2.5047619047619047</v>
      </c>
    </row>
    <row r="19" spans="1:16" s="5" customFormat="1" ht="15">
      <c r="A19" s="14"/>
      <c r="B19" s="24" t="s">
        <v>15</v>
      </c>
      <c r="C19" s="24" t="s">
        <v>263</v>
      </c>
      <c r="D19" s="15">
        <v>21</v>
      </c>
      <c r="E19" s="15">
        <v>69</v>
      </c>
      <c r="F19" s="15">
        <v>38</v>
      </c>
      <c r="G19" s="15"/>
      <c r="H19" s="16" t="s">
        <v>16</v>
      </c>
      <c r="I19" s="17">
        <f t="shared" si="0"/>
        <v>55.072463768115945</v>
      </c>
      <c r="J19" s="18">
        <v>10</v>
      </c>
      <c r="K19" s="19">
        <f t="shared" si="1"/>
        <v>65.07246376811594</v>
      </c>
      <c r="L19" s="15">
        <v>1.7</v>
      </c>
      <c r="M19" s="17">
        <f t="shared" si="2"/>
        <v>110.6231884057971</v>
      </c>
      <c r="N19" s="18">
        <v>2</v>
      </c>
      <c r="O19" s="18"/>
      <c r="P19" s="17">
        <f t="shared" si="3"/>
        <v>112.6231884057971</v>
      </c>
    </row>
    <row r="20" spans="1:16" s="5" customFormat="1" ht="15">
      <c r="A20" s="8"/>
      <c r="B20" s="8" t="s">
        <v>101</v>
      </c>
      <c r="C20" s="25" t="s">
        <v>82</v>
      </c>
      <c r="D20" s="22">
        <v>20</v>
      </c>
      <c r="E20" s="23">
        <f aca="true" t="shared" si="5" ref="E20:E44">SUM(F20,G20)</f>
        <v>69</v>
      </c>
      <c r="F20" s="22">
        <v>35</v>
      </c>
      <c r="G20" s="22">
        <v>34</v>
      </c>
      <c r="H20" s="32" t="s">
        <v>45</v>
      </c>
      <c r="I20" s="17">
        <f t="shared" si="0"/>
        <v>50.72463768115942</v>
      </c>
      <c r="J20" s="18">
        <v>9</v>
      </c>
      <c r="K20" s="19">
        <f t="shared" si="1"/>
        <v>59.72463768115942</v>
      </c>
      <c r="L20" s="9">
        <v>0.25</v>
      </c>
      <c r="M20" s="17">
        <f t="shared" si="2"/>
        <v>14.931159420289855</v>
      </c>
      <c r="N20" s="9"/>
      <c r="O20" s="9"/>
      <c r="P20" s="17">
        <f t="shared" si="3"/>
        <v>14.931159420289855</v>
      </c>
    </row>
    <row r="21" spans="1:16" s="5" customFormat="1" ht="15">
      <c r="A21" s="8"/>
      <c r="B21" s="8" t="s">
        <v>124</v>
      </c>
      <c r="C21" s="25" t="s">
        <v>85</v>
      </c>
      <c r="D21" s="22">
        <v>6</v>
      </c>
      <c r="E21" s="23">
        <f t="shared" si="5"/>
        <v>24</v>
      </c>
      <c r="F21" s="22">
        <v>9</v>
      </c>
      <c r="G21" s="22">
        <v>15</v>
      </c>
      <c r="H21" s="32" t="s">
        <v>45</v>
      </c>
      <c r="I21" s="17">
        <f t="shared" si="0"/>
        <v>37.5</v>
      </c>
      <c r="J21" s="11">
        <v>0.5</v>
      </c>
      <c r="K21" s="19">
        <f t="shared" si="1"/>
        <v>38</v>
      </c>
      <c r="L21" s="9">
        <v>0.25</v>
      </c>
      <c r="M21" s="17">
        <f t="shared" si="2"/>
        <v>9.5</v>
      </c>
      <c r="N21" s="9"/>
      <c r="O21" s="9"/>
      <c r="P21" s="17">
        <f t="shared" si="3"/>
        <v>9.5</v>
      </c>
    </row>
    <row r="22" spans="1:16" s="5" customFormat="1" ht="15">
      <c r="A22" s="8"/>
      <c r="B22" s="30" t="s">
        <v>135</v>
      </c>
      <c r="C22" s="25" t="s">
        <v>91</v>
      </c>
      <c r="D22" s="22">
        <v>6</v>
      </c>
      <c r="E22" s="23">
        <f t="shared" si="5"/>
        <v>18</v>
      </c>
      <c r="F22" s="22">
        <v>6</v>
      </c>
      <c r="G22" s="22">
        <v>12</v>
      </c>
      <c r="H22" s="32" t="s">
        <v>45</v>
      </c>
      <c r="I22" s="17">
        <f t="shared" si="0"/>
        <v>33.33333333333333</v>
      </c>
      <c r="J22" s="11">
        <v>0.5</v>
      </c>
      <c r="K22" s="19">
        <f t="shared" si="1"/>
        <v>33.83333333333333</v>
      </c>
      <c r="L22" s="9">
        <v>0.25</v>
      </c>
      <c r="M22" s="17">
        <f t="shared" si="2"/>
        <v>8.458333333333332</v>
      </c>
      <c r="N22" s="9"/>
      <c r="O22" s="9"/>
      <c r="P22" s="17">
        <f t="shared" si="3"/>
        <v>8.458333333333332</v>
      </c>
    </row>
    <row r="23" spans="1:16" s="5" customFormat="1" ht="15">
      <c r="A23" s="8"/>
      <c r="B23" s="30" t="s">
        <v>135</v>
      </c>
      <c r="C23" s="25" t="s">
        <v>214</v>
      </c>
      <c r="D23" s="22">
        <v>4</v>
      </c>
      <c r="E23" s="23">
        <f t="shared" si="5"/>
        <v>13</v>
      </c>
      <c r="F23" s="22">
        <v>9</v>
      </c>
      <c r="G23" s="22">
        <v>4</v>
      </c>
      <c r="H23" s="32" t="s">
        <v>261</v>
      </c>
      <c r="I23" s="17">
        <f t="shared" si="0"/>
        <v>69.23076923076923</v>
      </c>
      <c r="J23" s="11">
        <v>0.5</v>
      </c>
      <c r="K23" s="19">
        <f t="shared" si="1"/>
        <v>69.73076923076923</v>
      </c>
      <c r="L23" s="9">
        <v>0.1</v>
      </c>
      <c r="M23" s="17">
        <f t="shared" si="2"/>
        <v>6.973076923076923</v>
      </c>
      <c r="N23" s="9"/>
      <c r="O23" s="9"/>
      <c r="P23" s="17">
        <f t="shared" si="3"/>
        <v>6.973076923076923</v>
      </c>
    </row>
    <row r="24" spans="1:16" s="5" customFormat="1" ht="15">
      <c r="A24" s="8"/>
      <c r="B24" s="8" t="s">
        <v>44</v>
      </c>
      <c r="C24" s="25" t="s">
        <v>275</v>
      </c>
      <c r="D24" s="22">
        <v>5</v>
      </c>
      <c r="E24" s="23">
        <f t="shared" si="5"/>
        <v>18</v>
      </c>
      <c r="F24" s="22">
        <v>0</v>
      </c>
      <c r="G24" s="22">
        <v>18</v>
      </c>
      <c r="H24" s="32" t="s">
        <v>261</v>
      </c>
      <c r="I24" s="17">
        <f t="shared" si="0"/>
        <v>0</v>
      </c>
      <c r="J24" s="11">
        <v>0.5</v>
      </c>
      <c r="K24" s="19">
        <f t="shared" si="1"/>
        <v>0.5</v>
      </c>
      <c r="L24" s="9">
        <v>0.1</v>
      </c>
      <c r="M24" s="17">
        <f t="shared" si="2"/>
        <v>0.05</v>
      </c>
      <c r="N24" s="9"/>
      <c r="O24" s="9"/>
      <c r="P24" s="17">
        <f t="shared" si="3"/>
        <v>0.05</v>
      </c>
    </row>
    <row r="25" spans="1:16" s="5" customFormat="1" ht="15">
      <c r="A25" s="8"/>
      <c r="B25" s="8" t="s">
        <v>40</v>
      </c>
      <c r="C25" s="25" t="s">
        <v>276</v>
      </c>
      <c r="D25" s="22">
        <v>11</v>
      </c>
      <c r="E25" s="23">
        <f t="shared" si="5"/>
        <v>44</v>
      </c>
      <c r="F25" s="22">
        <v>7</v>
      </c>
      <c r="G25" s="22">
        <v>37</v>
      </c>
      <c r="H25" s="32" t="s">
        <v>261</v>
      </c>
      <c r="I25" s="17">
        <f t="shared" si="0"/>
        <v>15.909090909090908</v>
      </c>
      <c r="J25" s="10">
        <v>6</v>
      </c>
      <c r="K25" s="19">
        <f t="shared" si="1"/>
        <v>21.909090909090907</v>
      </c>
      <c r="L25" s="9">
        <v>0.1</v>
      </c>
      <c r="M25" s="17">
        <f t="shared" si="2"/>
        <v>2.190909090909091</v>
      </c>
      <c r="N25" s="9"/>
      <c r="O25" s="9"/>
      <c r="P25" s="17">
        <f t="shared" si="3"/>
        <v>2.190909090909091</v>
      </c>
    </row>
    <row r="26" spans="1:16" s="5" customFormat="1" ht="15">
      <c r="A26" s="8"/>
      <c r="B26" s="8" t="s">
        <v>244</v>
      </c>
      <c r="C26" s="25" t="s">
        <v>245</v>
      </c>
      <c r="D26" s="22">
        <v>14</v>
      </c>
      <c r="E26" s="23">
        <f t="shared" si="5"/>
        <v>56</v>
      </c>
      <c r="F26" s="22">
        <v>15</v>
      </c>
      <c r="G26" s="22">
        <v>41</v>
      </c>
      <c r="H26" s="32" t="s">
        <v>261</v>
      </c>
      <c r="I26" s="17">
        <f t="shared" si="0"/>
        <v>26.785714285714285</v>
      </c>
      <c r="J26" s="10">
        <v>10</v>
      </c>
      <c r="K26" s="19">
        <f t="shared" si="1"/>
        <v>36.785714285714285</v>
      </c>
      <c r="L26" s="9">
        <v>0.1</v>
      </c>
      <c r="M26" s="17">
        <f t="shared" si="2"/>
        <v>3.678571428571429</v>
      </c>
      <c r="N26" s="9"/>
      <c r="O26" s="9"/>
      <c r="P26" s="17">
        <f t="shared" si="3"/>
        <v>3.678571428571429</v>
      </c>
    </row>
    <row r="27" spans="1:16" s="5" customFormat="1" ht="15">
      <c r="A27" s="8"/>
      <c r="B27" s="30" t="s">
        <v>118</v>
      </c>
      <c r="C27" s="25" t="s">
        <v>76</v>
      </c>
      <c r="D27" s="22">
        <v>12</v>
      </c>
      <c r="E27" s="23">
        <f t="shared" si="5"/>
        <v>37</v>
      </c>
      <c r="F27" s="22">
        <v>23</v>
      </c>
      <c r="G27" s="22">
        <v>14</v>
      </c>
      <c r="H27" s="32" t="s">
        <v>45</v>
      </c>
      <c r="I27" s="17">
        <f t="shared" si="0"/>
        <v>62.16216216216216</v>
      </c>
      <c r="J27" s="10">
        <v>1</v>
      </c>
      <c r="K27" s="19">
        <f t="shared" si="1"/>
        <v>63.16216216216216</v>
      </c>
      <c r="L27" s="9">
        <v>0.25</v>
      </c>
      <c r="M27" s="17">
        <f t="shared" si="2"/>
        <v>15.79054054054054</v>
      </c>
      <c r="N27" s="9"/>
      <c r="O27" s="9"/>
      <c r="P27" s="17">
        <f t="shared" si="3"/>
        <v>15.79054054054054</v>
      </c>
    </row>
    <row r="28" spans="1:16" s="5" customFormat="1" ht="15">
      <c r="A28" s="8"/>
      <c r="B28" s="30" t="s">
        <v>118</v>
      </c>
      <c r="C28" s="25" t="s">
        <v>161</v>
      </c>
      <c r="D28" s="22">
        <v>15</v>
      </c>
      <c r="E28" s="23">
        <f t="shared" si="5"/>
        <v>60</v>
      </c>
      <c r="F28" s="22">
        <v>49</v>
      </c>
      <c r="G28" s="22">
        <v>11</v>
      </c>
      <c r="H28" s="32" t="s">
        <v>260</v>
      </c>
      <c r="I28" s="17">
        <f t="shared" si="0"/>
        <v>81.66666666666667</v>
      </c>
      <c r="J28" s="18">
        <v>4</v>
      </c>
      <c r="K28" s="19">
        <f t="shared" si="1"/>
        <v>85.66666666666667</v>
      </c>
      <c r="L28" s="9">
        <v>0.15</v>
      </c>
      <c r="M28" s="17">
        <f t="shared" si="2"/>
        <v>12.85</v>
      </c>
      <c r="N28" s="9"/>
      <c r="O28" s="9"/>
      <c r="P28" s="17">
        <f t="shared" si="3"/>
        <v>12.85</v>
      </c>
    </row>
    <row r="29" spans="1:16" s="5" customFormat="1" ht="15">
      <c r="A29" s="8"/>
      <c r="B29" s="8" t="s">
        <v>187</v>
      </c>
      <c r="C29" s="25" t="s">
        <v>170</v>
      </c>
      <c r="D29" s="22">
        <v>22</v>
      </c>
      <c r="E29" s="23">
        <f t="shared" si="5"/>
        <v>87</v>
      </c>
      <c r="F29" s="22">
        <v>29</v>
      </c>
      <c r="G29" s="22">
        <v>58</v>
      </c>
      <c r="H29" s="32" t="s">
        <v>260</v>
      </c>
      <c r="I29" s="17">
        <f t="shared" si="0"/>
        <v>33.33333333333333</v>
      </c>
      <c r="J29" s="18">
        <v>10</v>
      </c>
      <c r="K29" s="19">
        <f t="shared" si="1"/>
        <v>43.33333333333333</v>
      </c>
      <c r="L29" s="9">
        <v>0.15</v>
      </c>
      <c r="M29" s="17">
        <f t="shared" si="2"/>
        <v>6.499999999999999</v>
      </c>
      <c r="N29" s="9"/>
      <c r="O29" s="9"/>
      <c r="P29" s="17">
        <f t="shared" si="3"/>
        <v>6.499999999999999</v>
      </c>
    </row>
    <row r="30" spans="1:16" s="5" customFormat="1" ht="15">
      <c r="A30" s="8"/>
      <c r="B30" s="8" t="s">
        <v>191</v>
      </c>
      <c r="C30" s="25" t="s">
        <v>160</v>
      </c>
      <c r="D30" s="22">
        <v>16</v>
      </c>
      <c r="E30" s="23">
        <f t="shared" si="5"/>
        <v>60</v>
      </c>
      <c r="F30" s="22">
        <v>13</v>
      </c>
      <c r="G30" s="22">
        <v>47</v>
      </c>
      <c r="H30" s="32" t="s">
        <v>260</v>
      </c>
      <c r="I30" s="17">
        <f t="shared" si="0"/>
        <v>21.666666666666668</v>
      </c>
      <c r="J30" s="18">
        <v>5</v>
      </c>
      <c r="K30" s="19">
        <f t="shared" si="1"/>
        <v>26.666666666666668</v>
      </c>
      <c r="L30" s="9">
        <v>0.15</v>
      </c>
      <c r="M30" s="17">
        <f t="shared" si="2"/>
        <v>4</v>
      </c>
      <c r="N30" s="9"/>
      <c r="O30" s="9"/>
      <c r="P30" s="17">
        <f t="shared" si="3"/>
        <v>4</v>
      </c>
    </row>
    <row r="31" spans="1:16" s="5" customFormat="1" ht="15">
      <c r="A31" s="8"/>
      <c r="B31" s="30" t="s">
        <v>123</v>
      </c>
      <c r="C31" s="25" t="s">
        <v>277</v>
      </c>
      <c r="D31" s="22">
        <v>11</v>
      </c>
      <c r="E31" s="23">
        <f t="shared" si="5"/>
        <v>35</v>
      </c>
      <c r="F31" s="22">
        <v>14</v>
      </c>
      <c r="G31" s="22">
        <v>21</v>
      </c>
      <c r="H31" s="32" t="s">
        <v>45</v>
      </c>
      <c r="I31" s="17">
        <f t="shared" si="0"/>
        <v>40</v>
      </c>
      <c r="J31" s="10">
        <v>1</v>
      </c>
      <c r="K31" s="19">
        <f t="shared" si="1"/>
        <v>41</v>
      </c>
      <c r="L31" s="9">
        <v>0.25</v>
      </c>
      <c r="M31" s="17">
        <f t="shared" si="2"/>
        <v>10.25</v>
      </c>
      <c r="N31" s="9"/>
      <c r="O31" s="9"/>
      <c r="P31" s="17">
        <f t="shared" si="3"/>
        <v>10.25</v>
      </c>
    </row>
    <row r="32" spans="1:16" s="5" customFormat="1" ht="15">
      <c r="A32" s="8"/>
      <c r="B32" s="30" t="s">
        <v>123</v>
      </c>
      <c r="C32" s="25" t="s">
        <v>278</v>
      </c>
      <c r="D32" s="22">
        <v>21</v>
      </c>
      <c r="E32" s="23">
        <f t="shared" si="5"/>
        <v>76</v>
      </c>
      <c r="F32" s="22">
        <v>59</v>
      </c>
      <c r="G32" s="22">
        <v>17</v>
      </c>
      <c r="H32" s="32" t="s">
        <v>260</v>
      </c>
      <c r="I32" s="17">
        <f t="shared" si="0"/>
        <v>77.63157894736842</v>
      </c>
      <c r="J32" s="18">
        <v>10</v>
      </c>
      <c r="K32" s="19">
        <f t="shared" si="1"/>
        <v>87.63157894736842</v>
      </c>
      <c r="L32" s="9">
        <v>0.15</v>
      </c>
      <c r="M32" s="17">
        <f t="shared" si="2"/>
        <v>13.144736842105264</v>
      </c>
      <c r="N32" s="9"/>
      <c r="O32" s="9"/>
      <c r="P32" s="17">
        <f t="shared" si="3"/>
        <v>13.144736842105264</v>
      </c>
    </row>
    <row r="33" spans="1:16" s="5" customFormat="1" ht="15">
      <c r="A33" s="8"/>
      <c r="B33" s="8" t="s">
        <v>28</v>
      </c>
      <c r="C33" s="25" t="s">
        <v>274</v>
      </c>
      <c r="D33" s="22">
        <v>20</v>
      </c>
      <c r="E33" s="23">
        <f t="shared" si="5"/>
        <v>51</v>
      </c>
      <c r="F33" s="22">
        <v>36</v>
      </c>
      <c r="G33" s="22">
        <v>15</v>
      </c>
      <c r="H33" s="32" t="s">
        <v>45</v>
      </c>
      <c r="I33" s="17">
        <f t="shared" si="0"/>
        <v>70.58823529411765</v>
      </c>
      <c r="J33" s="18">
        <v>9</v>
      </c>
      <c r="K33" s="19">
        <f t="shared" si="1"/>
        <v>79.58823529411765</v>
      </c>
      <c r="L33" s="9">
        <v>0.25</v>
      </c>
      <c r="M33" s="17">
        <f t="shared" si="2"/>
        <v>19.897058823529413</v>
      </c>
      <c r="N33" s="9"/>
      <c r="O33" s="9"/>
      <c r="P33" s="17">
        <f t="shared" si="3"/>
        <v>19.897058823529413</v>
      </c>
    </row>
    <row r="34" spans="1:16" s="5" customFormat="1" ht="15">
      <c r="A34" s="8"/>
      <c r="B34" s="8" t="s">
        <v>42</v>
      </c>
      <c r="C34" s="25" t="s">
        <v>276</v>
      </c>
      <c r="D34" s="22">
        <v>13</v>
      </c>
      <c r="E34" s="23">
        <f t="shared" si="5"/>
        <v>46</v>
      </c>
      <c r="F34" s="22">
        <v>7</v>
      </c>
      <c r="G34" s="22">
        <v>39</v>
      </c>
      <c r="H34" s="32" t="s">
        <v>261</v>
      </c>
      <c r="I34" s="17">
        <f t="shared" si="0"/>
        <v>15.217391304347828</v>
      </c>
      <c r="J34" s="10">
        <v>9</v>
      </c>
      <c r="K34" s="19">
        <f t="shared" si="1"/>
        <v>24.217391304347828</v>
      </c>
      <c r="L34" s="9">
        <v>0.1</v>
      </c>
      <c r="M34" s="17">
        <f t="shared" si="2"/>
        <v>2.421739130434783</v>
      </c>
      <c r="N34" s="9"/>
      <c r="O34" s="9"/>
      <c r="P34" s="17">
        <f t="shared" si="3"/>
        <v>2.421739130434783</v>
      </c>
    </row>
    <row r="35" spans="1:16" s="5" customFormat="1" ht="15">
      <c r="A35" s="8"/>
      <c r="B35" s="8" t="s">
        <v>42</v>
      </c>
      <c r="C35" s="25" t="s">
        <v>225</v>
      </c>
      <c r="D35" s="22">
        <v>11</v>
      </c>
      <c r="E35" s="23">
        <f t="shared" si="5"/>
        <v>35</v>
      </c>
      <c r="F35" s="22">
        <v>16</v>
      </c>
      <c r="G35" s="22">
        <v>19</v>
      </c>
      <c r="H35" s="32" t="s">
        <v>261</v>
      </c>
      <c r="I35" s="17">
        <f aca="true" t="shared" si="6" ref="I35:I52">PRODUCT(F35/E35)*100</f>
        <v>45.714285714285715</v>
      </c>
      <c r="J35" s="10">
        <v>6</v>
      </c>
      <c r="K35" s="19">
        <f aca="true" t="shared" si="7" ref="K35:K52">SUM(I35:J35)</f>
        <v>51.714285714285715</v>
      </c>
      <c r="L35" s="9">
        <v>0.1</v>
      </c>
      <c r="M35" s="17">
        <f aca="true" t="shared" si="8" ref="M35:M52">PRODUCT(K35:L35)</f>
        <v>5.171428571428572</v>
      </c>
      <c r="N35" s="9"/>
      <c r="O35" s="9"/>
      <c r="P35" s="17">
        <f t="shared" si="3"/>
        <v>5.171428571428572</v>
      </c>
    </row>
    <row r="36" spans="1:16" s="5" customFormat="1" ht="15">
      <c r="A36" s="8"/>
      <c r="B36" s="8" t="s">
        <v>86</v>
      </c>
      <c r="C36" s="25" t="s">
        <v>87</v>
      </c>
      <c r="D36" s="22">
        <v>20</v>
      </c>
      <c r="E36" s="23">
        <f t="shared" si="5"/>
        <v>70</v>
      </c>
      <c r="F36" s="22">
        <v>45</v>
      </c>
      <c r="G36" s="22">
        <v>25</v>
      </c>
      <c r="H36" s="32" t="s">
        <v>45</v>
      </c>
      <c r="I36" s="17">
        <f t="shared" si="6"/>
        <v>64.28571428571429</v>
      </c>
      <c r="J36" s="18">
        <v>9</v>
      </c>
      <c r="K36" s="19">
        <f t="shared" si="7"/>
        <v>73.28571428571429</v>
      </c>
      <c r="L36" s="9">
        <v>0.25</v>
      </c>
      <c r="M36" s="17">
        <f t="shared" si="8"/>
        <v>18.321428571428573</v>
      </c>
      <c r="N36" s="9"/>
      <c r="O36" s="9"/>
      <c r="P36" s="17">
        <f t="shared" si="3"/>
        <v>18.321428571428573</v>
      </c>
    </row>
    <row r="37" spans="1:16" s="5" customFormat="1" ht="15">
      <c r="A37" s="8"/>
      <c r="B37" s="8" t="s">
        <v>212</v>
      </c>
      <c r="C37" s="25" t="s">
        <v>229</v>
      </c>
      <c r="D37" s="22">
        <v>11</v>
      </c>
      <c r="E37" s="23">
        <f t="shared" si="5"/>
        <v>42</v>
      </c>
      <c r="F37" s="22">
        <v>10</v>
      </c>
      <c r="G37" s="22">
        <v>32</v>
      </c>
      <c r="H37" s="32" t="s">
        <v>261</v>
      </c>
      <c r="I37" s="17">
        <f t="shared" si="6"/>
        <v>23.809523809523807</v>
      </c>
      <c r="J37" s="10">
        <v>6</v>
      </c>
      <c r="K37" s="19">
        <f t="shared" si="7"/>
        <v>29.809523809523807</v>
      </c>
      <c r="L37" s="9">
        <v>0.1</v>
      </c>
      <c r="M37" s="17">
        <f t="shared" si="8"/>
        <v>2.980952380952381</v>
      </c>
      <c r="N37" s="9"/>
      <c r="O37" s="9"/>
      <c r="P37" s="17">
        <f t="shared" si="3"/>
        <v>2.980952380952381</v>
      </c>
    </row>
    <row r="38" spans="1:16" s="5" customFormat="1" ht="15">
      <c r="A38" s="8"/>
      <c r="B38" s="8" t="s">
        <v>104</v>
      </c>
      <c r="C38" s="25" t="s">
        <v>85</v>
      </c>
      <c r="D38" s="22">
        <v>18</v>
      </c>
      <c r="E38" s="23">
        <f t="shared" si="5"/>
        <v>57</v>
      </c>
      <c r="F38" s="22">
        <v>27</v>
      </c>
      <c r="G38" s="22">
        <v>30</v>
      </c>
      <c r="H38" s="32" t="s">
        <v>45</v>
      </c>
      <c r="I38" s="17">
        <f t="shared" si="6"/>
        <v>47.368421052631575</v>
      </c>
      <c r="J38" s="18">
        <v>7</v>
      </c>
      <c r="K38" s="19">
        <f t="shared" si="7"/>
        <v>54.368421052631575</v>
      </c>
      <c r="L38" s="9">
        <v>0.25</v>
      </c>
      <c r="M38" s="17">
        <f t="shared" si="8"/>
        <v>13.592105263157894</v>
      </c>
      <c r="N38" s="9"/>
      <c r="O38" s="9"/>
      <c r="P38" s="17">
        <f t="shared" si="3"/>
        <v>13.592105263157894</v>
      </c>
    </row>
    <row r="39" spans="1:16" s="5" customFormat="1" ht="15">
      <c r="A39" s="8"/>
      <c r="B39" s="8" t="s">
        <v>32</v>
      </c>
      <c r="C39" s="25" t="s">
        <v>273</v>
      </c>
      <c r="D39" s="22">
        <v>17</v>
      </c>
      <c r="E39" s="23">
        <f t="shared" si="5"/>
        <v>56</v>
      </c>
      <c r="F39" s="22">
        <v>24</v>
      </c>
      <c r="G39" s="22">
        <v>32</v>
      </c>
      <c r="H39" s="32" t="s">
        <v>45</v>
      </c>
      <c r="I39" s="17">
        <f t="shared" si="6"/>
        <v>42.857142857142854</v>
      </c>
      <c r="J39" s="18">
        <v>6</v>
      </c>
      <c r="K39" s="19">
        <f t="shared" si="7"/>
        <v>48.857142857142854</v>
      </c>
      <c r="L39" s="9">
        <v>0.25</v>
      </c>
      <c r="M39" s="17">
        <f t="shared" si="8"/>
        <v>12.214285714285714</v>
      </c>
      <c r="N39" s="9"/>
      <c r="O39" s="9"/>
      <c r="P39" s="17">
        <f t="shared" si="3"/>
        <v>12.214285714285714</v>
      </c>
    </row>
    <row r="40" spans="1:16" s="5" customFormat="1" ht="15">
      <c r="A40" s="8"/>
      <c r="B40" s="30" t="s">
        <v>105</v>
      </c>
      <c r="C40" s="25" t="s">
        <v>82</v>
      </c>
      <c r="D40" s="22">
        <v>21</v>
      </c>
      <c r="E40" s="23">
        <f t="shared" si="5"/>
        <v>65</v>
      </c>
      <c r="F40" s="22">
        <v>30</v>
      </c>
      <c r="G40" s="22">
        <v>35</v>
      </c>
      <c r="H40" s="32" t="s">
        <v>45</v>
      </c>
      <c r="I40" s="17">
        <f t="shared" si="6"/>
        <v>46.15384615384615</v>
      </c>
      <c r="J40" s="18">
        <v>10</v>
      </c>
      <c r="K40" s="19">
        <f t="shared" si="7"/>
        <v>56.15384615384615</v>
      </c>
      <c r="L40" s="9">
        <v>0.25</v>
      </c>
      <c r="M40" s="17">
        <f t="shared" si="8"/>
        <v>14.038461538461538</v>
      </c>
      <c r="N40" s="9"/>
      <c r="O40" s="9"/>
      <c r="P40" s="17">
        <f t="shared" si="3"/>
        <v>14.038461538461538</v>
      </c>
    </row>
    <row r="41" spans="1:16" s="5" customFormat="1" ht="15">
      <c r="A41" s="8"/>
      <c r="B41" s="30" t="s">
        <v>105</v>
      </c>
      <c r="C41" s="25" t="s">
        <v>214</v>
      </c>
      <c r="D41" s="22">
        <v>10</v>
      </c>
      <c r="E41" s="23">
        <f t="shared" si="5"/>
        <v>35</v>
      </c>
      <c r="F41" s="22">
        <v>31</v>
      </c>
      <c r="G41" s="22">
        <v>4</v>
      </c>
      <c r="H41" s="32" t="s">
        <v>261</v>
      </c>
      <c r="I41" s="17">
        <f t="shared" si="6"/>
        <v>88.57142857142857</v>
      </c>
      <c r="J41" s="10">
        <v>5</v>
      </c>
      <c r="K41" s="19">
        <f t="shared" si="7"/>
        <v>93.57142857142857</v>
      </c>
      <c r="L41" s="9">
        <v>0.1</v>
      </c>
      <c r="M41" s="17">
        <f t="shared" si="8"/>
        <v>9.357142857142858</v>
      </c>
      <c r="N41" s="9"/>
      <c r="O41" s="9"/>
      <c r="P41" s="17">
        <f t="shared" si="3"/>
        <v>9.357142857142858</v>
      </c>
    </row>
    <row r="42" spans="1:16" s="5" customFormat="1" ht="15">
      <c r="A42" s="8"/>
      <c r="B42" s="8" t="s">
        <v>208</v>
      </c>
      <c r="C42" s="25" t="s">
        <v>219</v>
      </c>
      <c r="D42" s="22">
        <v>8</v>
      </c>
      <c r="E42" s="23">
        <f t="shared" si="5"/>
        <v>26</v>
      </c>
      <c r="F42" s="22">
        <v>7</v>
      </c>
      <c r="G42" s="22">
        <v>19</v>
      </c>
      <c r="H42" s="32" t="s">
        <v>261</v>
      </c>
      <c r="I42" s="17">
        <f t="shared" si="6"/>
        <v>26.923076923076923</v>
      </c>
      <c r="J42" s="10">
        <v>2</v>
      </c>
      <c r="K42" s="19">
        <f t="shared" si="7"/>
        <v>28.923076923076923</v>
      </c>
      <c r="L42" s="9">
        <v>0.1</v>
      </c>
      <c r="M42" s="17">
        <f t="shared" si="8"/>
        <v>2.8923076923076927</v>
      </c>
      <c r="N42" s="9"/>
      <c r="O42" s="9"/>
      <c r="P42" s="17">
        <f t="shared" si="3"/>
        <v>2.8923076923076927</v>
      </c>
    </row>
    <row r="43" spans="1:16" s="5" customFormat="1" ht="15">
      <c r="A43" s="8"/>
      <c r="B43" s="8" t="s">
        <v>237</v>
      </c>
      <c r="C43" s="25" t="s">
        <v>279</v>
      </c>
      <c r="D43" s="22">
        <v>8</v>
      </c>
      <c r="E43" s="23">
        <f t="shared" si="5"/>
        <v>32</v>
      </c>
      <c r="F43" s="22">
        <v>16</v>
      </c>
      <c r="G43" s="22">
        <v>16</v>
      </c>
      <c r="H43" s="32" t="s">
        <v>261</v>
      </c>
      <c r="I43" s="17">
        <f t="shared" si="6"/>
        <v>50</v>
      </c>
      <c r="J43" s="10">
        <v>2</v>
      </c>
      <c r="K43" s="19">
        <f t="shared" si="7"/>
        <v>52</v>
      </c>
      <c r="L43" s="9">
        <v>0.1</v>
      </c>
      <c r="M43" s="17">
        <f t="shared" si="8"/>
        <v>5.2</v>
      </c>
      <c r="N43" s="9"/>
      <c r="O43" s="9"/>
      <c r="P43" s="17">
        <f t="shared" si="3"/>
        <v>5.2</v>
      </c>
    </row>
    <row r="44" spans="1:16" s="5" customFormat="1" ht="15">
      <c r="A44" s="8"/>
      <c r="B44" s="28" t="s">
        <v>88</v>
      </c>
      <c r="C44" s="25" t="s">
        <v>277</v>
      </c>
      <c r="D44" s="22">
        <v>16</v>
      </c>
      <c r="E44" s="23">
        <f t="shared" si="5"/>
        <v>47</v>
      </c>
      <c r="F44" s="22">
        <v>30</v>
      </c>
      <c r="G44" s="22">
        <v>17</v>
      </c>
      <c r="H44" s="32" t="s">
        <v>45</v>
      </c>
      <c r="I44" s="17">
        <f t="shared" si="6"/>
        <v>63.829787234042556</v>
      </c>
      <c r="J44" s="18">
        <v>5</v>
      </c>
      <c r="K44" s="19">
        <f t="shared" si="7"/>
        <v>68.82978723404256</v>
      </c>
      <c r="L44" s="9">
        <v>0.25</v>
      </c>
      <c r="M44" s="17">
        <f t="shared" si="8"/>
        <v>17.20744680851064</v>
      </c>
      <c r="N44" s="9"/>
      <c r="O44" s="9"/>
      <c r="P44" s="17">
        <f t="shared" si="3"/>
        <v>17.20744680851064</v>
      </c>
    </row>
    <row r="45" spans="1:16" s="5" customFormat="1" ht="15">
      <c r="A45" s="14"/>
      <c r="B45" s="24" t="s">
        <v>66</v>
      </c>
      <c r="C45" s="24" t="s">
        <v>269</v>
      </c>
      <c r="D45" s="15">
        <v>19</v>
      </c>
      <c r="E45" s="15">
        <v>64</v>
      </c>
      <c r="F45" s="15">
        <v>25</v>
      </c>
      <c r="G45" s="15"/>
      <c r="H45" s="16" t="s">
        <v>262</v>
      </c>
      <c r="I45" s="17">
        <f t="shared" si="6"/>
        <v>39.0625</v>
      </c>
      <c r="J45" s="18">
        <v>8</v>
      </c>
      <c r="K45" s="19">
        <f t="shared" si="7"/>
        <v>47.0625</v>
      </c>
      <c r="L45" s="15">
        <v>0.4</v>
      </c>
      <c r="M45" s="17">
        <f t="shared" si="8"/>
        <v>18.825</v>
      </c>
      <c r="N45" s="18"/>
      <c r="O45" s="18"/>
      <c r="P45" s="17">
        <f t="shared" si="3"/>
        <v>18.825</v>
      </c>
    </row>
    <row r="46" spans="1:16" s="5" customFormat="1" ht="15">
      <c r="A46" s="8"/>
      <c r="B46" s="8" t="s">
        <v>117</v>
      </c>
      <c r="C46" s="25" t="s">
        <v>91</v>
      </c>
      <c r="D46" s="22">
        <v>21</v>
      </c>
      <c r="E46" s="23">
        <f aca="true" t="shared" si="9" ref="E46:E52">SUM(F46,G46)</f>
        <v>61</v>
      </c>
      <c r="F46" s="22">
        <v>8</v>
      </c>
      <c r="G46" s="22">
        <v>53</v>
      </c>
      <c r="H46" s="32" t="s">
        <v>45</v>
      </c>
      <c r="I46" s="17">
        <f t="shared" si="6"/>
        <v>13.114754098360656</v>
      </c>
      <c r="J46" s="18">
        <v>10</v>
      </c>
      <c r="K46" s="19">
        <f t="shared" si="7"/>
        <v>23.114754098360656</v>
      </c>
      <c r="L46" s="9">
        <v>0.25</v>
      </c>
      <c r="M46" s="17">
        <f t="shared" si="8"/>
        <v>5.778688524590164</v>
      </c>
      <c r="N46" s="9"/>
      <c r="O46" s="9"/>
      <c r="P46" s="17">
        <f t="shared" si="3"/>
        <v>5.778688524590164</v>
      </c>
    </row>
    <row r="47" spans="1:16" s="5" customFormat="1" ht="15">
      <c r="A47" s="8"/>
      <c r="B47" s="8" t="s">
        <v>240</v>
      </c>
      <c r="C47" s="25" t="s">
        <v>216</v>
      </c>
      <c r="D47" s="22">
        <v>14</v>
      </c>
      <c r="E47" s="23">
        <f t="shared" si="9"/>
        <v>55</v>
      </c>
      <c r="F47" s="22">
        <v>26</v>
      </c>
      <c r="G47" s="22">
        <v>29</v>
      </c>
      <c r="H47" s="32" t="s">
        <v>261</v>
      </c>
      <c r="I47" s="17">
        <f t="shared" si="6"/>
        <v>47.27272727272727</v>
      </c>
      <c r="J47" s="10">
        <v>10</v>
      </c>
      <c r="K47" s="19">
        <f t="shared" si="7"/>
        <v>57.27272727272727</v>
      </c>
      <c r="L47" s="9">
        <v>0.1</v>
      </c>
      <c r="M47" s="17">
        <f t="shared" si="8"/>
        <v>5.7272727272727275</v>
      </c>
      <c r="N47" s="9"/>
      <c r="O47" s="9"/>
      <c r="P47" s="17">
        <f t="shared" si="3"/>
        <v>5.7272727272727275</v>
      </c>
    </row>
    <row r="48" spans="1:16" s="5" customFormat="1" ht="15">
      <c r="A48" s="8"/>
      <c r="B48" s="8" t="s">
        <v>77</v>
      </c>
      <c r="C48" s="25" t="s">
        <v>78</v>
      </c>
      <c r="D48" s="22">
        <v>21</v>
      </c>
      <c r="E48" s="23">
        <f t="shared" si="9"/>
        <v>63</v>
      </c>
      <c r="F48" s="22">
        <v>46</v>
      </c>
      <c r="G48" s="22">
        <v>17</v>
      </c>
      <c r="H48" s="32" t="s">
        <v>45</v>
      </c>
      <c r="I48" s="17">
        <f t="shared" si="6"/>
        <v>73.01587301587301</v>
      </c>
      <c r="J48" s="18">
        <v>10</v>
      </c>
      <c r="K48" s="19">
        <f t="shared" si="7"/>
        <v>83.01587301587301</v>
      </c>
      <c r="L48" s="9">
        <v>0.25</v>
      </c>
      <c r="M48" s="17">
        <f t="shared" si="8"/>
        <v>20.753968253968253</v>
      </c>
      <c r="N48" s="9"/>
      <c r="O48" s="9"/>
      <c r="P48" s="17">
        <f t="shared" si="3"/>
        <v>20.753968253968253</v>
      </c>
    </row>
    <row r="49" spans="1:16" s="5" customFormat="1" ht="15">
      <c r="A49" s="8"/>
      <c r="B49" s="30" t="s">
        <v>178</v>
      </c>
      <c r="C49" s="25" t="s">
        <v>166</v>
      </c>
      <c r="D49" s="22">
        <v>20</v>
      </c>
      <c r="E49" s="23">
        <f t="shared" si="9"/>
        <v>76</v>
      </c>
      <c r="F49" s="22">
        <v>44</v>
      </c>
      <c r="G49" s="22">
        <v>32</v>
      </c>
      <c r="H49" s="32" t="s">
        <v>260</v>
      </c>
      <c r="I49" s="17">
        <f t="shared" si="6"/>
        <v>57.89473684210527</v>
      </c>
      <c r="J49" s="18">
        <v>9</v>
      </c>
      <c r="K49" s="19">
        <f t="shared" si="7"/>
        <v>66.89473684210526</v>
      </c>
      <c r="L49" s="9">
        <v>0.15</v>
      </c>
      <c r="M49" s="17">
        <f t="shared" si="8"/>
        <v>10.034210526315789</v>
      </c>
      <c r="N49" s="9"/>
      <c r="O49" s="9"/>
      <c r="P49" s="17">
        <f t="shared" si="3"/>
        <v>10.034210526315789</v>
      </c>
    </row>
    <row r="50" spans="1:16" s="5" customFormat="1" ht="15">
      <c r="A50" s="8"/>
      <c r="B50" s="30" t="s">
        <v>178</v>
      </c>
      <c r="C50" s="25" t="s">
        <v>223</v>
      </c>
      <c r="D50" s="22">
        <v>11</v>
      </c>
      <c r="E50" s="23">
        <f t="shared" si="9"/>
        <v>43</v>
      </c>
      <c r="F50" s="22">
        <v>35</v>
      </c>
      <c r="G50" s="22">
        <v>8</v>
      </c>
      <c r="H50" s="32" t="s">
        <v>261</v>
      </c>
      <c r="I50" s="17">
        <f t="shared" si="6"/>
        <v>81.3953488372093</v>
      </c>
      <c r="J50" s="10">
        <v>6</v>
      </c>
      <c r="K50" s="19">
        <f t="shared" si="7"/>
        <v>87.3953488372093</v>
      </c>
      <c r="L50" s="9">
        <v>0.1</v>
      </c>
      <c r="M50" s="17">
        <f t="shared" si="8"/>
        <v>8.73953488372093</v>
      </c>
      <c r="N50" s="9"/>
      <c r="O50" s="9"/>
      <c r="P50" s="17">
        <f t="shared" si="3"/>
        <v>8.73953488372093</v>
      </c>
    </row>
    <row r="51" spans="1:16" s="5" customFormat="1" ht="15">
      <c r="A51" s="8"/>
      <c r="B51" s="8" t="s">
        <v>198</v>
      </c>
      <c r="C51" s="25" t="s">
        <v>179</v>
      </c>
      <c r="D51" s="22">
        <v>11</v>
      </c>
      <c r="E51" s="23">
        <f t="shared" si="9"/>
        <v>43</v>
      </c>
      <c r="F51" s="22">
        <v>14</v>
      </c>
      <c r="G51" s="22">
        <v>29</v>
      </c>
      <c r="H51" s="32" t="s">
        <v>260</v>
      </c>
      <c r="I51" s="17">
        <f t="shared" si="6"/>
        <v>32.55813953488372</v>
      </c>
      <c r="J51" s="10">
        <v>1</v>
      </c>
      <c r="K51" s="19">
        <f t="shared" si="7"/>
        <v>33.55813953488372</v>
      </c>
      <c r="L51" s="9">
        <v>0.15</v>
      </c>
      <c r="M51" s="17">
        <f t="shared" si="8"/>
        <v>5.033720930232558</v>
      </c>
      <c r="N51" s="9"/>
      <c r="O51" s="9"/>
      <c r="P51" s="17">
        <f t="shared" si="3"/>
        <v>5.033720930232558</v>
      </c>
    </row>
    <row r="52" spans="1:16" s="5" customFormat="1" ht="15">
      <c r="A52" s="8"/>
      <c r="B52" s="8" t="s">
        <v>147</v>
      </c>
      <c r="C52" s="25" t="s">
        <v>174</v>
      </c>
      <c r="D52" s="22">
        <v>18</v>
      </c>
      <c r="E52" s="23">
        <f t="shared" si="9"/>
        <v>71</v>
      </c>
      <c r="F52" s="22">
        <v>35</v>
      </c>
      <c r="G52" s="22">
        <v>36</v>
      </c>
      <c r="H52" s="32" t="s">
        <v>260</v>
      </c>
      <c r="I52" s="17">
        <f t="shared" si="6"/>
        <v>49.29577464788733</v>
      </c>
      <c r="J52" s="18">
        <v>7</v>
      </c>
      <c r="K52" s="19">
        <f t="shared" si="7"/>
        <v>56.29577464788733</v>
      </c>
      <c r="L52" s="9">
        <v>0.15</v>
      </c>
      <c r="M52" s="17">
        <f t="shared" si="8"/>
        <v>8.444366197183099</v>
      </c>
      <c r="N52" s="9"/>
      <c r="O52" s="9"/>
      <c r="P52" s="17">
        <f t="shared" si="3"/>
        <v>8.444366197183099</v>
      </c>
    </row>
    <row r="53" spans="1:16" s="5" customFormat="1" ht="15">
      <c r="A53" s="14"/>
      <c r="B53" s="24" t="s">
        <v>280</v>
      </c>
      <c r="C53" s="24" t="s">
        <v>268</v>
      </c>
      <c r="D53" s="15">
        <v>0</v>
      </c>
      <c r="E53" s="15">
        <v>0</v>
      </c>
      <c r="F53" s="15">
        <v>0</v>
      </c>
      <c r="G53" s="15"/>
      <c r="H53" s="16" t="s">
        <v>262</v>
      </c>
      <c r="I53" s="17">
        <v>0</v>
      </c>
      <c r="J53" s="18">
        <v>0</v>
      </c>
      <c r="K53" s="19">
        <v>0</v>
      </c>
      <c r="L53" s="15">
        <v>0</v>
      </c>
      <c r="M53" s="17">
        <v>0</v>
      </c>
      <c r="N53" s="18"/>
      <c r="O53" s="18">
        <v>1</v>
      </c>
      <c r="P53" s="17">
        <f t="shared" si="3"/>
        <v>1</v>
      </c>
    </row>
    <row r="54" spans="1:16" s="5" customFormat="1" ht="15">
      <c r="A54" s="8"/>
      <c r="B54" s="8" t="s">
        <v>133</v>
      </c>
      <c r="C54" s="25" t="s">
        <v>278</v>
      </c>
      <c r="D54" s="22">
        <v>18</v>
      </c>
      <c r="E54" s="23">
        <f aca="true" t="shared" si="10" ref="E54:E64">SUM(F54,G54)</f>
        <v>69</v>
      </c>
      <c r="F54" s="22">
        <v>41</v>
      </c>
      <c r="G54" s="22">
        <v>28</v>
      </c>
      <c r="H54" s="32" t="s">
        <v>260</v>
      </c>
      <c r="I54" s="17">
        <f aca="true" t="shared" si="11" ref="I54:I85">PRODUCT(F54/E54)*100</f>
        <v>59.42028985507246</v>
      </c>
      <c r="J54" s="18">
        <v>7</v>
      </c>
      <c r="K54" s="19">
        <f aca="true" t="shared" si="12" ref="K54:K85">SUM(I54:J54)</f>
        <v>66.42028985507247</v>
      </c>
      <c r="L54" s="9">
        <v>0.15</v>
      </c>
      <c r="M54" s="17">
        <f aca="true" t="shared" si="13" ref="M54:M85">PRODUCT(K54:L54)</f>
        <v>9.96304347826087</v>
      </c>
      <c r="N54" s="9"/>
      <c r="O54" s="9"/>
      <c r="P54" s="17">
        <f t="shared" si="3"/>
        <v>9.96304347826087</v>
      </c>
    </row>
    <row r="55" spans="1:16" s="5" customFormat="1" ht="15">
      <c r="A55" s="8"/>
      <c r="B55" s="8" t="s">
        <v>197</v>
      </c>
      <c r="C55" s="25" t="s">
        <v>184</v>
      </c>
      <c r="D55" s="22">
        <v>9</v>
      </c>
      <c r="E55" s="23">
        <f t="shared" si="10"/>
        <v>33</v>
      </c>
      <c r="F55" s="22">
        <v>12</v>
      </c>
      <c r="G55" s="22">
        <v>21</v>
      </c>
      <c r="H55" s="32" t="s">
        <v>260</v>
      </c>
      <c r="I55" s="17">
        <f t="shared" si="11"/>
        <v>36.36363636363637</v>
      </c>
      <c r="J55" s="11">
        <v>0.5</v>
      </c>
      <c r="K55" s="19">
        <f t="shared" si="12"/>
        <v>36.86363636363637</v>
      </c>
      <c r="L55" s="9">
        <v>0.15</v>
      </c>
      <c r="M55" s="17">
        <f t="shared" si="13"/>
        <v>5.529545454545455</v>
      </c>
      <c r="N55" s="9"/>
      <c r="O55" s="9"/>
      <c r="P55" s="17">
        <f t="shared" si="3"/>
        <v>5.529545454545455</v>
      </c>
    </row>
    <row r="56" spans="1:16" s="5" customFormat="1" ht="15">
      <c r="A56" s="8"/>
      <c r="B56" s="8" t="s">
        <v>159</v>
      </c>
      <c r="C56" s="25" t="s">
        <v>160</v>
      </c>
      <c r="D56" s="22">
        <v>22</v>
      </c>
      <c r="E56" s="23">
        <f t="shared" si="10"/>
        <v>88</v>
      </c>
      <c r="F56" s="22">
        <v>75</v>
      </c>
      <c r="G56" s="22">
        <v>13</v>
      </c>
      <c r="H56" s="32" t="s">
        <v>260</v>
      </c>
      <c r="I56" s="17">
        <f t="shared" si="11"/>
        <v>85.22727272727273</v>
      </c>
      <c r="J56" s="18">
        <v>10</v>
      </c>
      <c r="K56" s="19">
        <f t="shared" si="12"/>
        <v>95.22727272727273</v>
      </c>
      <c r="L56" s="9">
        <v>0.15</v>
      </c>
      <c r="M56" s="17">
        <f t="shared" si="13"/>
        <v>14.28409090909091</v>
      </c>
      <c r="N56" s="9"/>
      <c r="O56" s="9"/>
      <c r="P56" s="17">
        <f t="shared" si="3"/>
        <v>14.28409090909091</v>
      </c>
    </row>
    <row r="57" spans="1:16" s="5" customFormat="1" ht="15">
      <c r="A57" s="8"/>
      <c r="B57" s="8" t="s">
        <v>172</v>
      </c>
      <c r="C57" s="25" t="s">
        <v>163</v>
      </c>
      <c r="D57" s="22">
        <v>22</v>
      </c>
      <c r="E57" s="23">
        <f t="shared" si="10"/>
        <v>86</v>
      </c>
      <c r="F57" s="22">
        <v>59</v>
      </c>
      <c r="G57" s="22">
        <v>27</v>
      </c>
      <c r="H57" s="32" t="s">
        <v>260</v>
      </c>
      <c r="I57" s="17">
        <f t="shared" si="11"/>
        <v>68.6046511627907</v>
      </c>
      <c r="J57" s="18">
        <v>10</v>
      </c>
      <c r="K57" s="19">
        <f t="shared" si="12"/>
        <v>78.6046511627907</v>
      </c>
      <c r="L57" s="9">
        <v>0.15</v>
      </c>
      <c r="M57" s="17">
        <f t="shared" si="13"/>
        <v>11.790697674418604</v>
      </c>
      <c r="N57" s="9"/>
      <c r="O57" s="9"/>
      <c r="P57" s="17">
        <f t="shared" si="3"/>
        <v>11.790697674418604</v>
      </c>
    </row>
    <row r="58" spans="1:16" s="5" customFormat="1" ht="15">
      <c r="A58" s="8"/>
      <c r="B58" s="8" t="s">
        <v>149</v>
      </c>
      <c r="C58" s="25" t="s">
        <v>214</v>
      </c>
      <c r="D58" s="22">
        <v>12</v>
      </c>
      <c r="E58" s="23">
        <f t="shared" si="10"/>
        <v>47</v>
      </c>
      <c r="F58" s="22">
        <v>20</v>
      </c>
      <c r="G58" s="22">
        <v>27</v>
      </c>
      <c r="H58" s="32" t="s">
        <v>261</v>
      </c>
      <c r="I58" s="17">
        <f t="shared" si="11"/>
        <v>42.5531914893617</v>
      </c>
      <c r="J58" s="10">
        <v>8</v>
      </c>
      <c r="K58" s="19">
        <f t="shared" si="12"/>
        <v>50.5531914893617</v>
      </c>
      <c r="L58" s="9">
        <v>0.1</v>
      </c>
      <c r="M58" s="17">
        <f t="shared" si="13"/>
        <v>5.055319148936171</v>
      </c>
      <c r="N58" s="9"/>
      <c r="O58" s="9"/>
      <c r="P58" s="17">
        <f t="shared" si="3"/>
        <v>5.055319148936171</v>
      </c>
    </row>
    <row r="59" spans="1:16" s="5" customFormat="1" ht="15">
      <c r="A59" s="8"/>
      <c r="B59" s="8" t="s">
        <v>210</v>
      </c>
      <c r="C59" s="25" t="s">
        <v>223</v>
      </c>
      <c r="D59" s="22">
        <v>7</v>
      </c>
      <c r="E59" s="23">
        <f t="shared" si="10"/>
        <v>18</v>
      </c>
      <c r="F59" s="22">
        <v>3</v>
      </c>
      <c r="G59" s="22">
        <v>15</v>
      </c>
      <c r="H59" s="32" t="s">
        <v>261</v>
      </c>
      <c r="I59" s="17">
        <f t="shared" si="11"/>
        <v>16.666666666666664</v>
      </c>
      <c r="J59" s="10">
        <v>1</v>
      </c>
      <c r="K59" s="19">
        <f t="shared" si="12"/>
        <v>17.666666666666664</v>
      </c>
      <c r="L59" s="9">
        <v>0.1</v>
      </c>
      <c r="M59" s="17">
        <f t="shared" si="13"/>
        <v>1.7666666666666666</v>
      </c>
      <c r="N59" s="9"/>
      <c r="O59" s="9"/>
      <c r="P59" s="17">
        <f t="shared" si="3"/>
        <v>1.7666666666666666</v>
      </c>
    </row>
    <row r="60" spans="1:16" s="5" customFormat="1" ht="15">
      <c r="A60" s="8"/>
      <c r="B60" s="8" t="s">
        <v>211</v>
      </c>
      <c r="C60" s="25" t="s">
        <v>223</v>
      </c>
      <c r="D60" s="22">
        <v>13</v>
      </c>
      <c r="E60" s="23">
        <f t="shared" si="10"/>
        <v>51</v>
      </c>
      <c r="F60" s="22">
        <v>17</v>
      </c>
      <c r="G60" s="22">
        <v>34</v>
      </c>
      <c r="H60" s="32" t="s">
        <v>261</v>
      </c>
      <c r="I60" s="17">
        <f t="shared" si="11"/>
        <v>33.33333333333333</v>
      </c>
      <c r="J60" s="10">
        <v>9</v>
      </c>
      <c r="K60" s="19">
        <f t="shared" si="12"/>
        <v>42.33333333333333</v>
      </c>
      <c r="L60" s="9">
        <v>0.1</v>
      </c>
      <c r="M60" s="17">
        <f t="shared" si="13"/>
        <v>4.233333333333333</v>
      </c>
      <c r="N60" s="9"/>
      <c r="O60" s="9"/>
      <c r="P60" s="17">
        <f t="shared" si="3"/>
        <v>4.233333333333333</v>
      </c>
    </row>
    <row r="61" spans="1:16" s="5" customFormat="1" ht="15">
      <c r="A61" s="8"/>
      <c r="B61" s="8" t="s">
        <v>186</v>
      </c>
      <c r="C61" s="25" t="s">
        <v>166</v>
      </c>
      <c r="D61" s="22">
        <v>20</v>
      </c>
      <c r="E61" s="23">
        <f t="shared" si="10"/>
        <v>78</v>
      </c>
      <c r="F61" s="22">
        <v>31</v>
      </c>
      <c r="G61" s="22">
        <v>47</v>
      </c>
      <c r="H61" s="32" t="s">
        <v>260</v>
      </c>
      <c r="I61" s="17">
        <f t="shared" si="11"/>
        <v>39.743589743589745</v>
      </c>
      <c r="J61" s="18">
        <v>9</v>
      </c>
      <c r="K61" s="19">
        <f t="shared" si="12"/>
        <v>48.743589743589745</v>
      </c>
      <c r="L61" s="9">
        <v>0.15</v>
      </c>
      <c r="M61" s="17">
        <f t="shared" si="13"/>
        <v>7.311538461538461</v>
      </c>
      <c r="N61" s="9"/>
      <c r="O61" s="9"/>
      <c r="P61" s="17">
        <f t="shared" si="3"/>
        <v>7.311538461538461</v>
      </c>
    </row>
    <row r="62" spans="1:16" s="5" customFormat="1" ht="15">
      <c r="A62" s="8"/>
      <c r="B62" s="8" t="s">
        <v>251</v>
      </c>
      <c r="C62" s="25" t="s">
        <v>245</v>
      </c>
      <c r="D62" s="22">
        <v>14</v>
      </c>
      <c r="E62" s="23">
        <f t="shared" si="10"/>
        <v>56</v>
      </c>
      <c r="F62" s="22">
        <v>10</v>
      </c>
      <c r="G62" s="22">
        <v>46</v>
      </c>
      <c r="H62" s="32" t="s">
        <v>261</v>
      </c>
      <c r="I62" s="17">
        <f t="shared" si="11"/>
        <v>17.857142857142858</v>
      </c>
      <c r="J62" s="10">
        <v>10</v>
      </c>
      <c r="K62" s="19">
        <f t="shared" si="12"/>
        <v>27.857142857142858</v>
      </c>
      <c r="L62" s="9">
        <v>0.1</v>
      </c>
      <c r="M62" s="17">
        <f t="shared" si="13"/>
        <v>2.785714285714286</v>
      </c>
      <c r="N62" s="9"/>
      <c r="O62" s="9"/>
      <c r="P62" s="17">
        <f t="shared" si="3"/>
        <v>2.785714285714286</v>
      </c>
    </row>
    <row r="63" spans="1:16" s="5" customFormat="1" ht="15">
      <c r="A63" s="8"/>
      <c r="B63" s="30" t="s">
        <v>126</v>
      </c>
      <c r="C63" s="25" t="s">
        <v>87</v>
      </c>
      <c r="D63" s="22">
        <v>10</v>
      </c>
      <c r="E63" s="23">
        <f t="shared" si="10"/>
        <v>31</v>
      </c>
      <c r="F63" s="22">
        <v>8</v>
      </c>
      <c r="G63" s="22">
        <v>23</v>
      </c>
      <c r="H63" s="32" t="s">
        <v>45</v>
      </c>
      <c r="I63" s="17">
        <f t="shared" si="11"/>
        <v>25.806451612903224</v>
      </c>
      <c r="J63" s="11">
        <v>0.5</v>
      </c>
      <c r="K63" s="19">
        <f t="shared" si="12"/>
        <v>26.306451612903224</v>
      </c>
      <c r="L63" s="9">
        <v>0.25</v>
      </c>
      <c r="M63" s="17">
        <f t="shared" si="13"/>
        <v>6.576612903225806</v>
      </c>
      <c r="N63" s="9"/>
      <c r="O63" s="9"/>
      <c r="P63" s="17">
        <f t="shared" si="3"/>
        <v>6.576612903225806</v>
      </c>
    </row>
    <row r="64" spans="1:16" s="5" customFormat="1" ht="15">
      <c r="A64" s="8"/>
      <c r="B64" s="30" t="s">
        <v>126</v>
      </c>
      <c r="C64" s="25" t="s">
        <v>179</v>
      </c>
      <c r="D64" s="22">
        <v>19</v>
      </c>
      <c r="E64" s="23">
        <f t="shared" si="10"/>
        <v>67</v>
      </c>
      <c r="F64" s="22">
        <v>34</v>
      </c>
      <c r="G64" s="22">
        <v>33</v>
      </c>
      <c r="H64" s="32" t="s">
        <v>260</v>
      </c>
      <c r="I64" s="17">
        <f t="shared" si="11"/>
        <v>50.74626865671642</v>
      </c>
      <c r="J64" s="18">
        <v>8</v>
      </c>
      <c r="K64" s="19">
        <f t="shared" si="12"/>
        <v>58.74626865671642</v>
      </c>
      <c r="L64" s="9">
        <v>0.15</v>
      </c>
      <c r="M64" s="17">
        <f t="shared" si="13"/>
        <v>8.811940298507462</v>
      </c>
      <c r="N64" s="9"/>
      <c r="O64" s="9"/>
      <c r="P64" s="17">
        <f t="shared" si="3"/>
        <v>8.811940298507462</v>
      </c>
    </row>
    <row r="65" spans="1:16" s="5" customFormat="1" ht="15">
      <c r="A65" s="14"/>
      <c r="B65" s="24" t="s">
        <v>23</v>
      </c>
      <c r="C65" s="24" t="s">
        <v>265</v>
      </c>
      <c r="D65" s="15">
        <v>19</v>
      </c>
      <c r="E65" s="15">
        <v>53</v>
      </c>
      <c r="F65" s="15">
        <v>19</v>
      </c>
      <c r="G65" s="15"/>
      <c r="H65" s="16" t="s">
        <v>20</v>
      </c>
      <c r="I65" s="17">
        <f t="shared" si="11"/>
        <v>35.84905660377358</v>
      </c>
      <c r="J65" s="18">
        <v>8</v>
      </c>
      <c r="K65" s="19">
        <f t="shared" si="12"/>
        <v>43.84905660377358</v>
      </c>
      <c r="L65" s="15">
        <v>0.65</v>
      </c>
      <c r="M65" s="17">
        <f t="shared" si="13"/>
        <v>28.50188679245283</v>
      </c>
      <c r="N65" s="18"/>
      <c r="O65" s="18"/>
      <c r="P65" s="17">
        <f t="shared" si="3"/>
        <v>28.50188679245283</v>
      </c>
    </row>
    <row r="66" spans="1:16" s="5" customFormat="1" ht="15">
      <c r="A66" s="8"/>
      <c r="B66" s="30" t="s">
        <v>111</v>
      </c>
      <c r="C66" s="25" t="s">
        <v>80</v>
      </c>
      <c r="D66" s="22">
        <v>13</v>
      </c>
      <c r="E66" s="23">
        <f>SUM(F66,G66)</f>
        <v>44</v>
      </c>
      <c r="F66" s="22">
        <v>16</v>
      </c>
      <c r="G66" s="22">
        <v>28</v>
      </c>
      <c r="H66" s="32" t="s">
        <v>45</v>
      </c>
      <c r="I66" s="17">
        <f t="shared" si="11"/>
        <v>36.36363636363637</v>
      </c>
      <c r="J66" s="10">
        <v>2</v>
      </c>
      <c r="K66" s="19">
        <f t="shared" si="12"/>
        <v>38.36363636363637</v>
      </c>
      <c r="L66" s="9">
        <v>0.25</v>
      </c>
      <c r="M66" s="17">
        <f t="shared" si="13"/>
        <v>9.590909090909092</v>
      </c>
      <c r="N66" s="9"/>
      <c r="O66" s="9"/>
      <c r="P66" s="17">
        <f t="shared" si="3"/>
        <v>9.590909090909092</v>
      </c>
    </row>
    <row r="67" spans="1:16" s="5" customFormat="1" ht="15">
      <c r="A67" s="8"/>
      <c r="B67" s="30" t="s">
        <v>111</v>
      </c>
      <c r="C67" s="25" t="s">
        <v>158</v>
      </c>
      <c r="D67" s="22">
        <v>17</v>
      </c>
      <c r="E67" s="23">
        <f>SUM(F67,G67)</f>
        <v>68</v>
      </c>
      <c r="F67" s="22">
        <v>45</v>
      </c>
      <c r="G67" s="22">
        <v>23</v>
      </c>
      <c r="H67" s="32" t="s">
        <v>260</v>
      </c>
      <c r="I67" s="17">
        <f t="shared" si="11"/>
        <v>66.17647058823529</v>
      </c>
      <c r="J67" s="18">
        <v>6</v>
      </c>
      <c r="K67" s="19">
        <f t="shared" si="12"/>
        <v>72.17647058823529</v>
      </c>
      <c r="L67" s="9">
        <v>0.15</v>
      </c>
      <c r="M67" s="17">
        <f t="shared" si="13"/>
        <v>10.826470588235294</v>
      </c>
      <c r="N67" s="9"/>
      <c r="O67" s="9"/>
      <c r="P67" s="17">
        <f aca="true" t="shared" si="14" ref="P67:P130">SUM(M67:O67)</f>
        <v>10.826470588235294</v>
      </c>
    </row>
    <row r="68" spans="1:16" s="5" customFormat="1" ht="15">
      <c r="A68" s="8"/>
      <c r="B68" s="8" t="s">
        <v>253</v>
      </c>
      <c r="C68" s="25" t="s">
        <v>245</v>
      </c>
      <c r="D68" s="22">
        <v>14</v>
      </c>
      <c r="E68" s="23">
        <f>SUM(F68,G68)</f>
        <v>56</v>
      </c>
      <c r="F68" s="22">
        <v>7</v>
      </c>
      <c r="G68" s="22">
        <v>49</v>
      </c>
      <c r="H68" s="32" t="s">
        <v>261</v>
      </c>
      <c r="I68" s="17">
        <f t="shared" si="11"/>
        <v>12.5</v>
      </c>
      <c r="J68" s="10">
        <v>10</v>
      </c>
      <c r="K68" s="19">
        <f t="shared" si="12"/>
        <v>22.5</v>
      </c>
      <c r="L68" s="9">
        <v>0.1</v>
      </c>
      <c r="M68" s="17">
        <f t="shared" si="13"/>
        <v>2.25</v>
      </c>
      <c r="N68" s="9"/>
      <c r="O68" s="9"/>
      <c r="P68" s="17">
        <f t="shared" si="14"/>
        <v>2.25</v>
      </c>
    </row>
    <row r="69" spans="1:16" s="5" customFormat="1" ht="15">
      <c r="A69" s="8"/>
      <c r="B69" s="8" t="s">
        <v>102</v>
      </c>
      <c r="C69" s="25" t="s">
        <v>270</v>
      </c>
      <c r="D69" s="22">
        <v>20</v>
      </c>
      <c r="E69" s="23">
        <f>SUM(F69,G69)</f>
        <v>61</v>
      </c>
      <c r="F69" s="22">
        <v>30</v>
      </c>
      <c r="G69" s="22">
        <v>31</v>
      </c>
      <c r="H69" s="32" t="s">
        <v>45</v>
      </c>
      <c r="I69" s="17">
        <f t="shared" si="11"/>
        <v>49.18032786885246</v>
      </c>
      <c r="J69" s="18">
        <v>9</v>
      </c>
      <c r="K69" s="19">
        <f t="shared" si="12"/>
        <v>58.18032786885246</v>
      </c>
      <c r="L69" s="9">
        <v>0.25</v>
      </c>
      <c r="M69" s="17">
        <f t="shared" si="13"/>
        <v>14.545081967213115</v>
      </c>
      <c r="N69" s="9"/>
      <c r="O69" s="9"/>
      <c r="P69" s="17">
        <f t="shared" si="14"/>
        <v>14.545081967213115</v>
      </c>
    </row>
    <row r="70" spans="1:16" s="5" customFormat="1" ht="15">
      <c r="A70" s="8"/>
      <c r="B70" s="8" t="s">
        <v>96</v>
      </c>
      <c r="C70" s="25" t="s">
        <v>82</v>
      </c>
      <c r="D70" s="22">
        <v>20</v>
      </c>
      <c r="E70" s="23">
        <f>SUM(F70,G70)</f>
        <v>66</v>
      </c>
      <c r="F70" s="22">
        <v>38</v>
      </c>
      <c r="G70" s="22">
        <v>28</v>
      </c>
      <c r="H70" s="32" t="s">
        <v>45</v>
      </c>
      <c r="I70" s="17">
        <f t="shared" si="11"/>
        <v>57.57575757575758</v>
      </c>
      <c r="J70" s="18">
        <v>9</v>
      </c>
      <c r="K70" s="19">
        <f t="shared" si="12"/>
        <v>66.57575757575758</v>
      </c>
      <c r="L70" s="9">
        <v>0.25</v>
      </c>
      <c r="M70" s="17">
        <f t="shared" si="13"/>
        <v>16.643939393939394</v>
      </c>
      <c r="N70" s="9"/>
      <c r="O70" s="9">
        <v>4</v>
      </c>
      <c r="P70" s="17">
        <f t="shared" si="14"/>
        <v>20.643939393939394</v>
      </c>
    </row>
    <row r="71" spans="1:16" s="5" customFormat="1" ht="15">
      <c r="A71" s="14"/>
      <c r="B71" s="24" t="s">
        <v>21</v>
      </c>
      <c r="C71" s="24" t="s">
        <v>263</v>
      </c>
      <c r="D71" s="15">
        <v>7</v>
      </c>
      <c r="E71" s="15">
        <v>18</v>
      </c>
      <c r="F71" s="15">
        <v>4</v>
      </c>
      <c r="G71" s="15"/>
      <c r="H71" s="16" t="s">
        <v>16</v>
      </c>
      <c r="I71" s="17">
        <f t="shared" si="11"/>
        <v>22.22222222222222</v>
      </c>
      <c r="J71" s="11">
        <v>0.5</v>
      </c>
      <c r="K71" s="19">
        <f t="shared" si="12"/>
        <v>22.72222222222222</v>
      </c>
      <c r="L71" s="15">
        <v>1.7</v>
      </c>
      <c r="M71" s="17">
        <f t="shared" si="13"/>
        <v>38.62777777777777</v>
      </c>
      <c r="N71" s="18"/>
      <c r="O71" s="18"/>
      <c r="P71" s="17">
        <f t="shared" si="14"/>
        <v>38.62777777777777</v>
      </c>
    </row>
    <row r="72" spans="1:16" s="5" customFormat="1" ht="15">
      <c r="A72" s="14"/>
      <c r="B72" s="24" t="s">
        <v>59</v>
      </c>
      <c r="C72" s="24" t="s">
        <v>266</v>
      </c>
      <c r="D72" s="15">
        <v>16</v>
      </c>
      <c r="E72" s="15">
        <v>43</v>
      </c>
      <c r="F72" s="15">
        <v>17</v>
      </c>
      <c r="G72" s="15"/>
      <c r="H72" s="16" t="s">
        <v>262</v>
      </c>
      <c r="I72" s="17">
        <f t="shared" si="11"/>
        <v>39.53488372093023</v>
      </c>
      <c r="J72" s="18">
        <v>5</v>
      </c>
      <c r="K72" s="19">
        <f t="shared" si="12"/>
        <v>44.53488372093023</v>
      </c>
      <c r="L72" s="15">
        <v>0.4</v>
      </c>
      <c r="M72" s="17">
        <f t="shared" si="13"/>
        <v>17.813953488372093</v>
      </c>
      <c r="N72" s="18"/>
      <c r="O72" s="18"/>
      <c r="P72" s="17">
        <f t="shared" si="14"/>
        <v>17.813953488372093</v>
      </c>
    </row>
    <row r="73" spans="1:16" s="5" customFormat="1" ht="15">
      <c r="A73" s="14"/>
      <c r="B73" s="24" t="s">
        <v>51</v>
      </c>
      <c r="C73" s="24" t="s">
        <v>267</v>
      </c>
      <c r="D73" s="15">
        <v>22</v>
      </c>
      <c r="E73" s="15">
        <v>67</v>
      </c>
      <c r="F73" s="15">
        <v>47</v>
      </c>
      <c r="G73" s="15"/>
      <c r="H73" s="16" t="s">
        <v>262</v>
      </c>
      <c r="I73" s="17">
        <f t="shared" si="11"/>
        <v>70.1492537313433</v>
      </c>
      <c r="J73" s="18">
        <v>10</v>
      </c>
      <c r="K73" s="19">
        <f t="shared" si="12"/>
        <v>80.1492537313433</v>
      </c>
      <c r="L73" s="15">
        <v>0.4</v>
      </c>
      <c r="M73" s="17">
        <f t="shared" si="13"/>
        <v>32.05970149253732</v>
      </c>
      <c r="N73" s="18"/>
      <c r="O73" s="18"/>
      <c r="P73" s="17">
        <f t="shared" si="14"/>
        <v>32.05970149253732</v>
      </c>
    </row>
    <row r="74" spans="1:16" s="5" customFormat="1" ht="15">
      <c r="A74" s="8"/>
      <c r="B74" s="8" t="s">
        <v>128</v>
      </c>
      <c r="C74" s="25" t="s">
        <v>179</v>
      </c>
      <c r="D74" s="22">
        <v>15</v>
      </c>
      <c r="E74" s="23">
        <f aca="true" t="shared" si="15" ref="E74:E91">SUM(F74,G74)</f>
        <v>56</v>
      </c>
      <c r="F74" s="22">
        <v>13</v>
      </c>
      <c r="G74" s="22">
        <v>43</v>
      </c>
      <c r="H74" s="32" t="s">
        <v>260</v>
      </c>
      <c r="I74" s="17">
        <f t="shared" si="11"/>
        <v>23.214285714285715</v>
      </c>
      <c r="J74" s="18">
        <v>4</v>
      </c>
      <c r="K74" s="19">
        <f t="shared" si="12"/>
        <v>27.214285714285715</v>
      </c>
      <c r="L74" s="9">
        <v>0.15</v>
      </c>
      <c r="M74" s="17">
        <f t="shared" si="13"/>
        <v>4.082142857142857</v>
      </c>
      <c r="N74" s="9"/>
      <c r="O74" s="9"/>
      <c r="P74" s="17">
        <f t="shared" si="14"/>
        <v>4.082142857142857</v>
      </c>
    </row>
    <row r="75" spans="1:16" s="5" customFormat="1" ht="15">
      <c r="A75" s="8"/>
      <c r="B75" s="8" t="s">
        <v>151</v>
      </c>
      <c r="C75" s="25" t="s">
        <v>174</v>
      </c>
      <c r="D75" s="22">
        <v>11</v>
      </c>
      <c r="E75" s="23">
        <f t="shared" si="15"/>
        <v>40</v>
      </c>
      <c r="F75" s="22">
        <v>8</v>
      </c>
      <c r="G75" s="22">
        <v>32</v>
      </c>
      <c r="H75" s="32" t="s">
        <v>260</v>
      </c>
      <c r="I75" s="17">
        <f t="shared" si="11"/>
        <v>20</v>
      </c>
      <c r="J75" s="10">
        <v>1</v>
      </c>
      <c r="K75" s="19">
        <f t="shared" si="12"/>
        <v>21</v>
      </c>
      <c r="L75" s="9">
        <v>0.15</v>
      </c>
      <c r="M75" s="17">
        <f t="shared" si="13"/>
        <v>3.15</v>
      </c>
      <c r="N75" s="9"/>
      <c r="O75" s="9"/>
      <c r="P75" s="17">
        <f t="shared" si="14"/>
        <v>3.15</v>
      </c>
    </row>
    <row r="76" spans="1:16" s="5" customFormat="1" ht="15">
      <c r="A76" s="8"/>
      <c r="B76" s="8" t="s">
        <v>241</v>
      </c>
      <c r="C76" s="25" t="s">
        <v>225</v>
      </c>
      <c r="D76" s="22">
        <v>14</v>
      </c>
      <c r="E76" s="23">
        <f t="shared" si="15"/>
        <v>45</v>
      </c>
      <c r="F76" s="22">
        <v>20</v>
      </c>
      <c r="G76" s="22">
        <v>25</v>
      </c>
      <c r="H76" s="32" t="s">
        <v>261</v>
      </c>
      <c r="I76" s="17">
        <f t="shared" si="11"/>
        <v>44.44444444444444</v>
      </c>
      <c r="J76" s="10">
        <v>10</v>
      </c>
      <c r="K76" s="19">
        <f t="shared" si="12"/>
        <v>54.44444444444444</v>
      </c>
      <c r="L76" s="9">
        <v>0.1</v>
      </c>
      <c r="M76" s="17">
        <f t="shared" si="13"/>
        <v>5.444444444444445</v>
      </c>
      <c r="N76" s="9"/>
      <c r="O76" s="9"/>
      <c r="P76" s="17">
        <f t="shared" si="14"/>
        <v>5.444444444444445</v>
      </c>
    </row>
    <row r="77" spans="1:16" s="5" customFormat="1" ht="15">
      <c r="A77" s="8"/>
      <c r="B77" s="8" t="s">
        <v>112</v>
      </c>
      <c r="C77" s="25" t="s">
        <v>94</v>
      </c>
      <c r="D77" s="22">
        <v>22</v>
      </c>
      <c r="E77" s="23">
        <f t="shared" si="15"/>
        <v>70</v>
      </c>
      <c r="F77" s="22">
        <v>24</v>
      </c>
      <c r="G77" s="22">
        <v>46</v>
      </c>
      <c r="H77" s="32" t="s">
        <v>45</v>
      </c>
      <c r="I77" s="17">
        <f t="shared" si="11"/>
        <v>34.285714285714285</v>
      </c>
      <c r="J77" s="18">
        <v>10</v>
      </c>
      <c r="K77" s="19">
        <f t="shared" si="12"/>
        <v>44.285714285714285</v>
      </c>
      <c r="L77" s="9">
        <v>0.25</v>
      </c>
      <c r="M77" s="17">
        <f t="shared" si="13"/>
        <v>11.071428571428571</v>
      </c>
      <c r="N77" s="9"/>
      <c r="O77" s="9"/>
      <c r="P77" s="17">
        <f t="shared" si="14"/>
        <v>11.071428571428571</v>
      </c>
    </row>
    <row r="78" spans="1:16" s="5" customFormat="1" ht="15">
      <c r="A78" s="8"/>
      <c r="B78" s="8" t="s">
        <v>140</v>
      </c>
      <c r="C78" s="25" t="s">
        <v>236</v>
      </c>
      <c r="D78" s="22">
        <v>5</v>
      </c>
      <c r="E78" s="23">
        <f t="shared" si="15"/>
        <v>18</v>
      </c>
      <c r="F78" s="22">
        <v>6</v>
      </c>
      <c r="G78" s="22">
        <v>12</v>
      </c>
      <c r="H78" s="32" t="s">
        <v>261</v>
      </c>
      <c r="I78" s="17">
        <f t="shared" si="11"/>
        <v>33.33333333333333</v>
      </c>
      <c r="J78" s="11">
        <v>0.5</v>
      </c>
      <c r="K78" s="19">
        <f t="shared" si="12"/>
        <v>33.83333333333333</v>
      </c>
      <c r="L78" s="9">
        <v>0.1</v>
      </c>
      <c r="M78" s="17">
        <f t="shared" si="13"/>
        <v>3.383333333333333</v>
      </c>
      <c r="N78" s="9"/>
      <c r="O78" s="9"/>
      <c r="P78" s="17">
        <f t="shared" si="14"/>
        <v>3.383333333333333</v>
      </c>
    </row>
    <row r="79" spans="1:16" s="5" customFormat="1" ht="15">
      <c r="A79" s="8"/>
      <c r="B79" s="8" t="s">
        <v>204</v>
      </c>
      <c r="C79" s="25" t="s">
        <v>219</v>
      </c>
      <c r="D79" s="22">
        <v>14</v>
      </c>
      <c r="E79" s="23">
        <f t="shared" si="15"/>
        <v>56</v>
      </c>
      <c r="F79" s="22">
        <v>25</v>
      </c>
      <c r="G79" s="22">
        <v>31</v>
      </c>
      <c r="H79" s="32" t="s">
        <v>261</v>
      </c>
      <c r="I79" s="17">
        <f t="shared" si="11"/>
        <v>44.642857142857146</v>
      </c>
      <c r="J79" s="10">
        <v>10</v>
      </c>
      <c r="K79" s="19">
        <f t="shared" si="12"/>
        <v>54.642857142857146</v>
      </c>
      <c r="L79" s="9">
        <v>0.1</v>
      </c>
      <c r="M79" s="17">
        <f t="shared" si="13"/>
        <v>5.464285714285715</v>
      </c>
      <c r="N79" s="9"/>
      <c r="O79" s="9"/>
      <c r="P79" s="17">
        <f t="shared" si="14"/>
        <v>5.464285714285715</v>
      </c>
    </row>
    <row r="80" spans="1:16" s="5" customFormat="1" ht="15">
      <c r="A80" s="8"/>
      <c r="B80" s="8" t="s">
        <v>233</v>
      </c>
      <c r="C80" s="25" t="s">
        <v>279</v>
      </c>
      <c r="D80" s="22">
        <v>11</v>
      </c>
      <c r="E80" s="23">
        <f t="shared" si="15"/>
        <v>41</v>
      </c>
      <c r="F80" s="22">
        <v>25</v>
      </c>
      <c r="G80" s="22">
        <v>16</v>
      </c>
      <c r="H80" s="32" t="s">
        <v>261</v>
      </c>
      <c r="I80" s="17">
        <f t="shared" si="11"/>
        <v>60.97560975609756</v>
      </c>
      <c r="J80" s="10">
        <v>6</v>
      </c>
      <c r="K80" s="19">
        <f t="shared" si="12"/>
        <v>66.97560975609755</v>
      </c>
      <c r="L80" s="9">
        <v>0.1</v>
      </c>
      <c r="M80" s="17">
        <f t="shared" si="13"/>
        <v>6.697560975609756</v>
      </c>
      <c r="N80" s="9"/>
      <c r="O80" s="9"/>
      <c r="P80" s="17">
        <f t="shared" si="14"/>
        <v>6.697560975609756</v>
      </c>
    </row>
    <row r="81" spans="1:16" s="5" customFormat="1" ht="15">
      <c r="A81" s="8"/>
      <c r="B81" s="8" t="s">
        <v>130</v>
      </c>
      <c r="C81" s="25" t="s">
        <v>184</v>
      </c>
      <c r="D81" s="22">
        <v>16</v>
      </c>
      <c r="E81" s="23">
        <f t="shared" si="15"/>
        <v>63</v>
      </c>
      <c r="F81" s="22">
        <v>29</v>
      </c>
      <c r="G81" s="22">
        <v>34</v>
      </c>
      <c r="H81" s="32" t="s">
        <v>260</v>
      </c>
      <c r="I81" s="17">
        <f t="shared" si="11"/>
        <v>46.03174603174603</v>
      </c>
      <c r="J81" s="18">
        <v>5</v>
      </c>
      <c r="K81" s="19">
        <f t="shared" si="12"/>
        <v>51.03174603174603</v>
      </c>
      <c r="L81" s="9">
        <v>0.15</v>
      </c>
      <c r="M81" s="17">
        <f t="shared" si="13"/>
        <v>7.654761904761904</v>
      </c>
      <c r="N81" s="9"/>
      <c r="O81" s="9"/>
      <c r="P81" s="17">
        <f t="shared" si="14"/>
        <v>7.654761904761904</v>
      </c>
    </row>
    <row r="82" spans="1:16" s="5" customFormat="1" ht="15">
      <c r="A82" s="8"/>
      <c r="B82" s="8" t="s">
        <v>193</v>
      </c>
      <c r="C82" s="25" t="s">
        <v>160</v>
      </c>
      <c r="D82" s="22">
        <v>17</v>
      </c>
      <c r="E82" s="23">
        <f t="shared" si="15"/>
        <v>68</v>
      </c>
      <c r="F82" s="22">
        <v>9</v>
      </c>
      <c r="G82" s="22">
        <v>59</v>
      </c>
      <c r="H82" s="32" t="s">
        <v>260</v>
      </c>
      <c r="I82" s="17">
        <f t="shared" si="11"/>
        <v>13.23529411764706</v>
      </c>
      <c r="J82" s="18">
        <v>6</v>
      </c>
      <c r="K82" s="19">
        <f t="shared" si="12"/>
        <v>19.235294117647058</v>
      </c>
      <c r="L82" s="9">
        <v>0.15</v>
      </c>
      <c r="M82" s="17">
        <f t="shared" si="13"/>
        <v>2.885294117647059</v>
      </c>
      <c r="N82" s="9"/>
      <c r="O82" s="9"/>
      <c r="P82" s="17">
        <f t="shared" si="14"/>
        <v>2.885294117647059</v>
      </c>
    </row>
    <row r="83" spans="1:16" s="5" customFormat="1" ht="15">
      <c r="A83" s="8"/>
      <c r="B83" s="8" t="s">
        <v>234</v>
      </c>
      <c r="C83" s="25" t="s">
        <v>217</v>
      </c>
      <c r="D83" s="22">
        <v>9</v>
      </c>
      <c r="E83" s="23">
        <f t="shared" si="15"/>
        <v>33</v>
      </c>
      <c r="F83" s="22">
        <v>20</v>
      </c>
      <c r="G83" s="22">
        <v>13</v>
      </c>
      <c r="H83" s="32" t="s">
        <v>261</v>
      </c>
      <c r="I83" s="17">
        <f t="shared" si="11"/>
        <v>60.60606060606061</v>
      </c>
      <c r="J83" s="10">
        <v>3</v>
      </c>
      <c r="K83" s="19">
        <f t="shared" si="12"/>
        <v>63.60606060606061</v>
      </c>
      <c r="L83" s="9">
        <v>0.1</v>
      </c>
      <c r="M83" s="17">
        <f t="shared" si="13"/>
        <v>6.360606060606061</v>
      </c>
      <c r="N83" s="9"/>
      <c r="O83" s="9"/>
      <c r="P83" s="17">
        <f t="shared" si="14"/>
        <v>6.360606060606061</v>
      </c>
    </row>
    <row r="84" spans="1:16" s="5" customFormat="1" ht="15">
      <c r="A84" s="8"/>
      <c r="B84" s="8" t="s">
        <v>119</v>
      </c>
      <c r="C84" s="25" t="s">
        <v>270</v>
      </c>
      <c r="D84" s="22">
        <v>12</v>
      </c>
      <c r="E84" s="23">
        <f t="shared" si="15"/>
        <v>36</v>
      </c>
      <c r="F84" s="22">
        <v>22</v>
      </c>
      <c r="G84" s="22">
        <v>14</v>
      </c>
      <c r="H84" s="32" t="s">
        <v>45</v>
      </c>
      <c r="I84" s="17">
        <f t="shared" si="11"/>
        <v>61.111111111111114</v>
      </c>
      <c r="J84" s="10">
        <v>1</v>
      </c>
      <c r="K84" s="19">
        <f t="shared" si="12"/>
        <v>62.111111111111114</v>
      </c>
      <c r="L84" s="9">
        <v>0.25</v>
      </c>
      <c r="M84" s="17">
        <f t="shared" si="13"/>
        <v>15.527777777777779</v>
      </c>
      <c r="N84" s="9"/>
      <c r="O84" s="9"/>
      <c r="P84" s="17">
        <f t="shared" si="14"/>
        <v>15.527777777777779</v>
      </c>
    </row>
    <row r="85" spans="1:16" s="5" customFormat="1" ht="15">
      <c r="A85" s="8"/>
      <c r="B85" s="8" t="s">
        <v>38</v>
      </c>
      <c r="C85" s="25" t="s">
        <v>273</v>
      </c>
      <c r="D85" s="22">
        <v>9</v>
      </c>
      <c r="E85" s="23">
        <f t="shared" si="15"/>
        <v>18</v>
      </c>
      <c r="F85" s="22">
        <v>3</v>
      </c>
      <c r="G85" s="22">
        <v>15</v>
      </c>
      <c r="H85" s="32" t="s">
        <v>45</v>
      </c>
      <c r="I85" s="17">
        <f t="shared" si="11"/>
        <v>16.666666666666664</v>
      </c>
      <c r="J85" s="11">
        <v>0.5</v>
      </c>
      <c r="K85" s="19">
        <f t="shared" si="12"/>
        <v>17.166666666666664</v>
      </c>
      <c r="L85" s="9">
        <v>0.25</v>
      </c>
      <c r="M85" s="17">
        <f t="shared" si="13"/>
        <v>4.291666666666666</v>
      </c>
      <c r="N85" s="9"/>
      <c r="O85" s="9"/>
      <c r="P85" s="17">
        <f t="shared" si="14"/>
        <v>4.291666666666666</v>
      </c>
    </row>
    <row r="86" spans="1:16" s="5" customFormat="1" ht="15">
      <c r="A86" s="8"/>
      <c r="B86" s="8" t="s">
        <v>83</v>
      </c>
      <c r="C86" s="25" t="s">
        <v>80</v>
      </c>
      <c r="D86" s="22">
        <v>21</v>
      </c>
      <c r="E86" s="23">
        <f t="shared" si="15"/>
        <v>78</v>
      </c>
      <c r="F86" s="22">
        <v>54</v>
      </c>
      <c r="G86" s="22">
        <v>24</v>
      </c>
      <c r="H86" s="32" t="s">
        <v>45</v>
      </c>
      <c r="I86" s="17">
        <f aca="true" t="shared" si="16" ref="I86:I117">PRODUCT(F86/E86)*100</f>
        <v>69.23076923076923</v>
      </c>
      <c r="J86" s="18">
        <v>10</v>
      </c>
      <c r="K86" s="19">
        <f aca="true" t="shared" si="17" ref="K86:K117">SUM(I86:J86)</f>
        <v>79.23076923076923</v>
      </c>
      <c r="L86" s="9">
        <v>0.25</v>
      </c>
      <c r="M86" s="17">
        <f aca="true" t="shared" si="18" ref="M86:M117">PRODUCT(K86:L86)</f>
        <v>19.807692307692307</v>
      </c>
      <c r="N86" s="9"/>
      <c r="O86" s="9"/>
      <c r="P86" s="17">
        <f t="shared" si="14"/>
        <v>19.807692307692307</v>
      </c>
    </row>
    <row r="87" spans="1:16" s="5" customFormat="1" ht="15">
      <c r="A87" s="8"/>
      <c r="B87" s="8" t="s">
        <v>79</v>
      </c>
      <c r="C87" s="25" t="s">
        <v>80</v>
      </c>
      <c r="D87" s="22">
        <v>20</v>
      </c>
      <c r="E87" s="23">
        <f t="shared" si="15"/>
        <v>69</v>
      </c>
      <c r="F87" s="22">
        <v>50</v>
      </c>
      <c r="G87" s="22">
        <v>19</v>
      </c>
      <c r="H87" s="32" t="s">
        <v>45</v>
      </c>
      <c r="I87" s="17">
        <f t="shared" si="16"/>
        <v>72.46376811594203</v>
      </c>
      <c r="J87" s="18">
        <v>9</v>
      </c>
      <c r="K87" s="19">
        <f t="shared" si="17"/>
        <v>81.46376811594203</v>
      </c>
      <c r="L87" s="9">
        <v>0.25</v>
      </c>
      <c r="M87" s="17">
        <f t="shared" si="18"/>
        <v>20.365942028985508</v>
      </c>
      <c r="N87" s="9"/>
      <c r="O87" s="9"/>
      <c r="P87" s="17">
        <f t="shared" si="14"/>
        <v>20.365942028985508</v>
      </c>
    </row>
    <row r="88" spans="1:16" s="5" customFormat="1" ht="15">
      <c r="A88" s="8"/>
      <c r="B88" s="8" t="s">
        <v>139</v>
      </c>
      <c r="C88" s="25" t="s">
        <v>236</v>
      </c>
      <c r="D88" s="22">
        <v>11</v>
      </c>
      <c r="E88" s="23">
        <f t="shared" si="15"/>
        <v>44</v>
      </c>
      <c r="F88" s="22">
        <v>15</v>
      </c>
      <c r="G88" s="22">
        <v>29</v>
      </c>
      <c r="H88" s="32" t="s">
        <v>261</v>
      </c>
      <c r="I88" s="17">
        <f t="shared" si="16"/>
        <v>34.090909090909086</v>
      </c>
      <c r="J88" s="10">
        <v>6</v>
      </c>
      <c r="K88" s="19">
        <f t="shared" si="17"/>
        <v>40.090909090909086</v>
      </c>
      <c r="L88" s="9">
        <v>0.1</v>
      </c>
      <c r="M88" s="17">
        <f t="shared" si="18"/>
        <v>4.009090909090909</v>
      </c>
      <c r="N88" s="9"/>
      <c r="O88" s="9"/>
      <c r="P88" s="17">
        <f t="shared" si="14"/>
        <v>4.009090909090909</v>
      </c>
    </row>
    <row r="89" spans="1:16" s="5" customFormat="1" ht="15">
      <c r="A89" s="8"/>
      <c r="B89" s="8" t="s">
        <v>136</v>
      </c>
      <c r="C89" s="25" t="s">
        <v>158</v>
      </c>
      <c r="D89" s="22">
        <v>16</v>
      </c>
      <c r="E89" s="23">
        <f t="shared" si="15"/>
        <v>64</v>
      </c>
      <c r="F89" s="22">
        <v>33</v>
      </c>
      <c r="G89" s="22">
        <v>31</v>
      </c>
      <c r="H89" s="32" t="s">
        <v>260</v>
      </c>
      <c r="I89" s="17">
        <f t="shared" si="16"/>
        <v>51.5625</v>
      </c>
      <c r="J89" s="18">
        <v>5</v>
      </c>
      <c r="K89" s="19">
        <f t="shared" si="17"/>
        <v>56.5625</v>
      </c>
      <c r="L89" s="9">
        <v>0.15</v>
      </c>
      <c r="M89" s="17">
        <f t="shared" si="18"/>
        <v>8.484375</v>
      </c>
      <c r="N89" s="9"/>
      <c r="O89" s="9"/>
      <c r="P89" s="17">
        <f t="shared" si="14"/>
        <v>8.484375</v>
      </c>
    </row>
    <row r="90" spans="1:16" s="5" customFormat="1" ht="15">
      <c r="A90" s="8"/>
      <c r="B90" s="30" t="s">
        <v>122</v>
      </c>
      <c r="C90" s="25" t="s">
        <v>80</v>
      </c>
      <c r="D90" s="22">
        <v>9</v>
      </c>
      <c r="E90" s="23">
        <f t="shared" si="15"/>
        <v>33</v>
      </c>
      <c r="F90" s="22">
        <v>16</v>
      </c>
      <c r="G90" s="22">
        <v>17</v>
      </c>
      <c r="H90" s="32" t="s">
        <v>45</v>
      </c>
      <c r="I90" s="17">
        <f t="shared" si="16"/>
        <v>48.484848484848484</v>
      </c>
      <c r="J90" s="11">
        <v>0.5</v>
      </c>
      <c r="K90" s="19">
        <f t="shared" si="17"/>
        <v>48.984848484848484</v>
      </c>
      <c r="L90" s="9">
        <v>0.25</v>
      </c>
      <c r="M90" s="17">
        <f t="shared" si="18"/>
        <v>12.246212121212121</v>
      </c>
      <c r="N90" s="9"/>
      <c r="O90" s="9"/>
      <c r="P90" s="17">
        <f t="shared" si="14"/>
        <v>12.246212121212121</v>
      </c>
    </row>
    <row r="91" spans="1:16" s="5" customFormat="1" ht="15">
      <c r="A91" s="8"/>
      <c r="B91" s="30" t="s">
        <v>122</v>
      </c>
      <c r="C91" s="25" t="s">
        <v>158</v>
      </c>
      <c r="D91" s="22">
        <v>8</v>
      </c>
      <c r="E91" s="23">
        <f t="shared" si="15"/>
        <v>30</v>
      </c>
      <c r="F91" s="22">
        <v>16</v>
      </c>
      <c r="G91" s="22">
        <v>14</v>
      </c>
      <c r="H91" s="32" t="s">
        <v>260</v>
      </c>
      <c r="I91" s="17">
        <f t="shared" si="16"/>
        <v>53.333333333333336</v>
      </c>
      <c r="J91" s="11">
        <v>0.5</v>
      </c>
      <c r="K91" s="19">
        <f t="shared" si="17"/>
        <v>53.833333333333336</v>
      </c>
      <c r="L91" s="9">
        <v>0.15</v>
      </c>
      <c r="M91" s="17">
        <f t="shared" si="18"/>
        <v>8.075</v>
      </c>
      <c r="N91" s="9"/>
      <c r="O91" s="9"/>
      <c r="P91" s="17">
        <f t="shared" si="14"/>
        <v>8.075</v>
      </c>
    </row>
    <row r="92" spans="1:16" s="5" customFormat="1" ht="15">
      <c r="A92" s="14"/>
      <c r="B92" s="29" t="s">
        <v>64</v>
      </c>
      <c r="C92" s="24" t="s">
        <v>269</v>
      </c>
      <c r="D92" s="15">
        <v>13</v>
      </c>
      <c r="E92" s="15">
        <v>26</v>
      </c>
      <c r="F92" s="15">
        <v>8</v>
      </c>
      <c r="G92" s="15"/>
      <c r="H92" s="16" t="s">
        <v>262</v>
      </c>
      <c r="I92" s="17">
        <f t="shared" si="16"/>
        <v>30.76923076923077</v>
      </c>
      <c r="J92" s="18">
        <v>2</v>
      </c>
      <c r="K92" s="19">
        <f t="shared" si="17"/>
        <v>32.769230769230774</v>
      </c>
      <c r="L92" s="15">
        <v>0.4</v>
      </c>
      <c r="M92" s="17">
        <f t="shared" si="18"/>
        <v>13.10769230769231</v>
      </c>
      <c r="N92" s="18"/>
      <c r="O92" s="18">
        <v>2</v>
      </c>
      <c r="P92" s="17">
        <f t="shared" si="14"/>
        <v>15.10769230769231</v>
      </c>
    </row>
    <row r="93" spans="1:16" s="5" customFormat="1" ht="15">
      <c r="A93" s="8"/>
      <c r="B93" s="30" t="s">
        <v>64</v>
      </c>
      <c r="C93" s="25" t="s">
        <v>272</v>
      </c>
      <c r="D93" s="22">
        <v>8</v>
      </c>
      <c r="E93" s="23">
        <f aca="true" t="shared" si="19" ref="E93:E99">SUM(F93,G93)</f>
        <v>25</v>
      </c>
      <c r="F93" s="22">
        <v>21</v>
      </c>
      <c r="G93" s="22">
        <v>4</v>
      </c>
      <c r="H93" s="32" t="s">
        <v>261</v>
      </c>
      <c r="I93" s="17">
        <f t="shared" si="16"/>
        <v>84</v>
      </c>
      <c r="J93" s="10">
        <v>2</v>
      </c>
      <c r="K93" s="19">
        <f t="shared" si="17"/>
        <v>86</v>
      </c>
      <c r="L93" s="9">
        <v>0.1</v>
      </c>
      <c r="M93" s="17">
        <f t="shared" si="18"/>
        <v>8.6</v>
      </c>
      <c r="N93" s="9"/>
      <c r="O93" s="9">
        <v>2</v>
      </c>
      <c r="P93" s="17">
        <f t="shared" si="14"/>
        <v>10.6</v>
      </c>
    </row>
    <row r="94" spans="1:16" s="5" customFormat="1" ht="15">
      <c r="A94" s="8"/>
      <c r="B94" s="8" t="s">
        <v>257</v>
      </c>
      <c r="C94" s="25" t="s">
        <v>219</v>
      </c>
      <c r="D94" s="22">
        <v>7</v>
      </c>
      <c r="E94" s="23">
        <f t="shared" si="19"/>
        <v>19</v>
      </c>
      <c r="F94" s="22">
        <v>5</v>
      </c>
      <c r="G94" s="22">
        <v>14</v>
      </c>
      <c r="H94" s="32" t="s">
        <v>261</v>
      </c>
      <c r="I94" s="17">
        <f t="shared" si="16"/>
        <v>26.31578947368421</v>
      </c>
      <c r="J94" s="10">
        <v>1</v>
      </c>
      <c r="K94" s="19">
        <f t="shared" si="17"/>
        <v>27.31578947368421</v>
      </c>
      <c r="L94" s="9">
        <v>0.1</v>
      </c>
      <c r="M94" s="17">
        <f t="shared" si="18"/>
        <v>2.731578947368421</v>
      </c>
      <c r="N94" s="9"/>
      <c r="O94" s="9"/>
      <c r="P94" s="17">
        <f t="shared" si="14"/>
        <v>2.731578947368421</v>
      </c>
    </row>
    <row r="95" spans="1:16" s="5" customFormat="1" ht="15">
      <c r="A95" s="8"/>
      <c r="B95" s="8" t="s">
        <v>173</v>
      </c>
      <c r="C95" s="25" t="s">
        <v>170</v>
      </c>
      <c r="D95" s="22">
        <v>22</v>
      </c>
      <c r="E95" s="23">
        <f t="shared" si="19"/>
        <v>87</v>
      </c>
      <c r="F95" s="22">
        <v>58</v>
      </c>
      <c r="G95" s="22">
        <v>29</v>
      </c>
      <c r="H95" s="32" t="s">
        <v>260</v>
      </c>
      <c r="I95" s="17">
        <f t="shared" si="16"/>
        <v>66.66666666666666</v>
      </c>
      <c r="J95" s="18">
        <v>10</v>
      </c>
      <c r="K95" s="19">
        <f t="shared" si="17"/>
        <v>76.66666666666666</v>
      </c>
      <c r="L95" s="9">
        <v>0.15</v>
      </c>
      <c r="M95" s="17">
        <f t="shared" si="18"/>
        <v>11.499999999999998</v>
      </c>
      <c r="N95" s="9"/>
      <c r="O95" s="9"/>
      <c r="P95" s="17">
        <f t="shared" si="14"/>
        <v>11.499999999999998</v>
      </c>
    </row>
    <row r="96" spans="1:16" s="5" customFormat="1" ht="15">
      <c r="A96" s="8"/>
      <c r="B96" s="8" t="s">
        <v>169</v>
      </c>
      <c r="C96" s="25" t="s">
        <v>170</v>
      </c>
      <c r="D96" s="22">
        <v>22</v>
      </c>
      <c r="E96" s="23">
        <f t="shared" si="19"/>
        <v>87</v>
      </c>
      <c r="F96" s="22">
        <v>61</v>
      </c>
      <c r="G96" s="22">
        <v>26</v>
      </c>
      <c r="H96" s="32" t="s">
        <v>260</v>
      </c>
      <c r="I96" s="17">
        <f t="shared" si="16"/>
        <v>70.11494252873564</v>
      </c>
      <c r="J96" s="18">
        <v>10</v>
      </c>
      <c r="K96" s="19">
        <f t="shared" si="17"/>
        <v>80.11494252873564</v>
      </c>
      <c r="L96" s="9">
        <v>0.15</v>
      </c>
      <c r="M96" s="17">
        <f t="shared" si="18"/>
        <v>12.017241379310345</v>
      </c>
      <c r="N96" s="9"/>
      <c r="O96" s="9"/>
      <c r="P96" s="17">
        <f t="shared" si="14"/>
        <v>12.017241379310345</v>
      </c>
    </row>
    <row r="97" spans="1:16" s="5" customFormat="1" ht="15">
      <c r="A97" s="8"/>
      <c r="B97" s="8" t="s">
        <v>190</v>
      </c>
      <c r="C97" s="25" t="s">
        <v>184</v>
      </c>
      <c r="D97" s="22">
        <v>20</v>
      </c>
      <c r="E97" s="23">
        <f t="shared" si="19"/>
        <v>80</v>
      </c>
      <c r="F97" s="22">
        <v>22</v>
      </c>
      <c r="G97" s="22">
        <v>58</v>
      </c>
      <c r="H97" s="32" t="s">
        <v>260</v>
      </c>
      <c r="I97" s="17">
        <f t="shared" si="16"/>
        <v>27.500000000000004</v>
      </c>
      <c r="J97" s="18">
        <v>9</v>
      </c>
      <c r="K97" s="19">
        <f t="shared" si="17"/>
        <v>36.5</v>
      </c>
      <c r="L97" s="9">
        <v>0.15</v>
      </c>
      <c r="M97" s="17">
        <f t="shared" si="18"/>
        <v>5.475</v>
      </c>
      <c r="N97" s="9"/>
      <c r="O97" s="9"/>
      <c r="P97" s="17">
        <f t="shared" si="14"/>
        <v>5.475</v>
      </c>
    </row>
    <row r="98" spans="1:16" s="5" customFormat="1" ht="15">
      <c r="A98" s="8"/>
      <c r="B98" s="8" t="s">
        <v>113</v>
      </c>
      <c r="C98" s="25" t="s">
        <v>78</v>
      </c>
      <c r="D98" s="22">
        <v>18</v>
      </c>
      <c r="E98" s="23">
        <f t="shared" si="19"/>
        <v>59</v>
      </c>
      <c r="F98" s="22">
        <v>16</v>
      </c>
      <c r="G98" s="22">
        <v>43</v>
      </c>
      <c r="H98" s="32" t="s">
        <v>45</v>
      </c>
      <c r="I98" s="17">
        <f t="shared" si="16"/>
        <v>27.11864406779661</v>
      </c>
      <c r="J98" s="18">
        <v>7</v>
      </c>
      <c r="K98" s="19">
        <f t="shared" si="17"/>
        <v>34.11864406779661</v>
      </c>
      <c r="L98" s="9">
        <v>0.25</v>
      </c>
      <c r="M98" s="17">
        <f t="shared" si="18"/>
        <v>8.529661016949152</v>
      </c>
      <c r="N98" s="9"/>
      <c r="O98" s="9"/>
      <c r="P98" s="17">
        <f t="shared" si="14"/>
        <v>8.529661016949152</v>
      </c>
    </row>
    <row r="99" spans="1:16" s="5" customFormat="1" ht="15">
      <c r="A99" s="8"/>
      <c r="B99" s="8" t="s">
        <v>188</v>
      </c>
      <c r="C99" s="25" t="s">
        <v>174</v>
      </c>
      <c r="D99" s="22">
        <v>16</v>
      </c>
      <c r="E99" s="23">
        <f t="shared" si="19"/>
        <v>51</v>
      </c>
      <c r="F99" s="22">
        <v>15</v>
      </c>
      <c r="G99" s="22">
        <v>36</v>
      </c>
      <c r="H99" s="32" t="s">
        <v>260</v>
      </c>
      <c r="I99" s="17">
        <f t="shared" si="16"/>
        <v>29.411764705882355</v>
      </c>
      <c r="J99" s="18">
        <v>5</v>
      </c>
      <c r="K99" s="19">
        <f t="shared" si="17"/>
        <v>34.411764705882355</v>
      </c>
      <c r="L99" s="9">
        <v>0.15</v>
      </c>
      <c r="M99" s="17">
        <f t="shared" si="18"/>
        <v>5.161764705882353</v>
      </c>
      <c r="N99" s="9"/>
      <c r="O99" s="9"/>
      <c r="P99" s="17">
        <f t="shared" si="14"/>
        <v>5.161764705882353</v>
      </c>
    </row>
    <row r="100" spans="1:16" s="5" customFormat="1" ht="15">
      <c r="A100" s="14"/>
      <c r="B100" s="29" t="s">
        <v>22</v>
      </c>
      <c r="C100" s="24" t="s">
        <v>265</v>
      </c>
      <c r="D100" s="15">
        <v>18</v>
      </c>
      <c r="E100" s="15">
        <v>57</v>
      </c>
      <c r="F100" s="15">
        <v>24</v>
      </c>
      <c r="G100" s="15"/>
      <c r="H100" s="16" t="s">
        <v>20</v>
      </c>
      <c r="I100" s="17">
        <f t="shared" si="16"/>
        <v>42.10526315789473</v>
      </c>
      <c r="J100" s="18">
        <v>7</v>
      </c>
      <c r="K100" s="19">
        <f t="shared" si="17"/>
        <v>49.10526315789473</v>
      </c>
      <c r="L100" s="15">
        <v>0.65</v>
      </c>
      <c r="M100" s="17">
        <f t="shared" si="18"/>
        <v>31.918421052631576</v>
      </c>
      <c r="N100" s="18"/>
      <c r="O100" s="18"/>
      <c r="P100" s="17">
        <f t="shared" si="14"/>
        <v>31.918421052631576</v>
      </c>
    </row>
    <row r="101" spans="1:16" s="5" customFormat="1" ht="15">
      <c r="A101" s="14"/>
      <c r="B101" s="29" t="s">
        <v>22</v>
      </c>
      <c r="C101" s="25" t="s">
        <v>274</v>
      </c>
      <c r="D101" s="15">
        <v>15</v>
      </c>
      <c r="E101" s="15">
        <v>37</v>
      </c>
      <c r="F101" s="15">
        <v>34</v>
      </c>
      <c r="G101" s="15"/>
      <c r="H101" s="16" t="s">
        <v>45</v>
      </c>
      <c r="I101" s="17">
        <f t="shared" si="16"/>
        <v>91.8918918918919</v>
      </c>
      <c r="J101" s="18">
        <v>4</v>
      </c>
      <c r="K101" s="19">
        <f t="shared" si="17"/>
        <v>95.8918918918919</v>
      </c>
      <c r="L101" s="15">
        <v>0.25</v>
      </c>
      <c r="M101" s="17">
        <f t="shared" si="18"/>
        <v>23.972972972972975</v>
      </c>
      <c r="N101" s="18"/>
      <c r="O101" s="18"/>
      <c r="P101" s="17">
        <f t="shared" si="14"/>
        <v>23.972972972972975</v>
      </c>
    </row>
    <row r="102" spans="1:16" s="5" customFormat="1" ht="15">
      <c r="A102" s="8"/>
      <c r="B102" s="8" t="s">
        <v>256</v>
      </c>
      <c r="C102" s="25" t="s">
        <v>221</v>
      </c>
      <c r="D102" s="22">
        <v>9</v>
      </c>
      <c r="E102" s="23">
        <f aca="true" t="shared" si="20" ref="E102:E118">SUM(F102,G102)</f>
        <v>22</v>
      </c>
      <c r="F102" s="22">
        <v>12</v>
      </c>
      <c r="G102" s="22">
        <v>10</v>
      </c>
      <c r="H102" s="32" t="s">
        <v>261</v>
      </c>
      <c r="I102" s="17">
        <f t="shared" si="16"/>
        <v>54.54545454545454</v>
      </c>
      <c r="J102" s="10">
        <v>3</v>
      </c>
      <c r="K102" s="19">
        <f t="shared" si="17"/>
        <v>57.54545454545454</v>
      </c>
      <c r="L102" s="9">
        <v>0.1</v>
      </c>
      <c r="M102" s="17">
        <f t="shared" si="18"/>
        <v>5.754545454545454</v>
      </c>
      <c r="N102" s="9"/>
      <c r="O102" s="9"/>
      <c r="P102" s="17">
        <f t="shared" si="14"/>
        <v>5.754545454545454</v>
      </c>
    </row>
    <row r="103" spans="1:16" s="5" customFormat="1" ht="15">
      <c r="A103" s="8"/>
      <c r="B103" s="8" t="s">
        <v>141</v>
      </c>
      <c r="C103" s="25" t="s">
        <v>161</v>
      </c>
      <c r="D103" s="22">
        <v>19</v>
      </c>
      <c r="E103" s="23">
        <f t="shared" si="20"/>
        <v>71</v>
      </c>
      <c r="F103" s="22">
        <v>38</v>
      </c>
      <c r="G103" s="22">
        <v>33</v>
      </c>
      <c r="H103" s="32" t="s">
        <v>260</v>
      </c>
      <c r="I103" s="17">
        <f t="shared" si="16"/>
        <v>53.52112676056338</v>
      </c>
      <c r="J103" s="18">
        <v>8</v>
      </c>
      <c r="K103" s="19">
        <f t="shared" si="17"/>
        <v>61.52112676056338</v>
      </c>
      <c r="L103" s="9">
        <v>0.15</v>
      </c>
      <c r="M103" s="17">
        <f t="shared" si="18"/>
        <v>9.228169014084505</v>
      </c>
      <c r="N103" s="9"/>
      <c r="O103" s="9"/>
      <c r="P103" s="17">
        <f t="shared" si="14"/>
        <v>9.228169014084505</v>
      </c>
    </row>
    <row r="104" spans="1:16" s="5" customFormat="1" ht="15">
      <c r="A104" s="8"/>
      <c r="B104" s="8" t="s">
        <v>99</v>
      </c>
      <c r="C104" s="25" t="s">
        <v>76</v>
      </c>
      <c r="D104" s="22">
        <v>19</v>
      </c>
      <c r="E104" s="23">
        <f t="shared" si="20"/>
        <v>60</v>
      </c>
      <c r="F104" s="22">
        <v>31</v>
      </c>
      <c r="G104" s="22">
        <v>29</v>
      </c>
      <c r="H104" s="32" t="s">
        <v>45</v>
      </c>
      <c r="I104" s="17">
        <f t="shared" si="16"/>
        <v>51.66666666666667</v>
      </c>
      <c r="J104" s="18">
        <v>8</v>
      </c>
      <c r="K104" s="19">
        <f t="shared" si="17"/>
        <v>59.66666666666667</v>
      </c>
      <c r="L104" s="9">
        <v>0.25</v>
      </c>
      <c r="M104" s="17">
        <f t="shared" si="18"/>
        <v>14.916666666666668</v>
      </c>
      <c r="N104" s="9"/>
      <c r="O104" s="9"/>
      <c r="P104" s="17">
        <f t="shared" si="14"/>
        <v>14.916666666666668</v>
      </c>
    </row>
    <row r="105" spans="1:16" s="5" customFormat="1" ht="15">
      <c r="A105" s="8"/>
      <c r="B105" s="8" t="s">
        <v>189</v>
      </c>
      <c r="C105" s="25" t="s">
        <v>166</v>
      </c>
      <c r="D105" s="22">
        <v>22</v>
      </c>
      <c r="E105" s="23">
        <f t="shared" si="20"/>
        <v>83</v>
      </c>
      <c r="F105" s="22">
        <v>24</v>
      </c>
      <c r="G105" s="22">
        <v>59</v>
      </c>
      <c r="H105" s="32" t="s">
        <v>260</v>
      </c>
      <c r="I105" s="17">
        <f t="shared" si="16"/>
        <v>28.915662650602407</v>
      </c>
      <c r="J105" s="18">
        <v>10</v>
      </c>
      <c r="K105" s="19">
        <f t="shared" si="17"/>
        <v>38.91566265060241</v>
      </c>
      <c r="L105" s="9">
        <v>0.15</v>
      </c>
      <c r="M105" s="17">
        <f t="shared" si="18"/>
        <v>5.837349397590361</v>
      </c>
      <c r="N105" s="9"/>
      <c r="O105" s="9"/>
      <c r="P105" s="17">
        <f t="shared" si="14"/>
        <v>5.837349397590361</v>
      </c>
    </row>
    <row r="106" spans="1:16" s="5" customFormat="1" ht="15">
      <c r="A106" s="8"/>
      <c r="B106" s="8" t="s">
        <v>254</v>
      </c>
      <c r="C106" s="25" t="s">
        <v>239</v>
      </c>
      <c r="D106" s="22">
        <v>11</v>
      </c>
      <c r="E106" s="23">
        <f t="shared" si="20"/>
        <v>40</v>
      </c>
      <c r="F106" s="22">
        <v>1</v>
      </c>
      <c r="G106" s="22">
        <v>39</v>
      </c>
      <c r="H106" s="32" t="s">
        <v>261</v>
      </c>
      <c r="I106" s="17">
        <f t="shared" si="16"/>
        <v>2.5</v>
      </c>
      <c r="J106" s="10">
        <v>6</v>
      </c>
      <c r="K106" s="19">
        <f t="shared" si="17"/>
        <v>8.5</v>
      </c>
      <c r="L106" s="9">
        <v>0.1</v>
      </c>
      <c r="M106" s="17">
        <f t="shared" si="18"/>
        <v>0.8500000000000001</v>
      </c>
      <c r="N106" s="9"/>
      <c r="O106" s="9"/>
      <c r="P106" s="17">
        <f t="shared" si="14"/>
        <v>0.8500000000000001</v>
      </c>
    </row>
    <row r="107" spans="1:16" s="5" customFormat="1" ht="15">
      <c r="A107" s="8"/>
      <c r="B107" s="8" t="s">
        <v>107</v>
      </c>
      <c r="C107" s="25" t="s">
        <v>94</v>
      </c>
      <c r="D107" s="22">
        <v>21</v>
      </c>
      <c r="E107" s="23">
        <f t="shared" si="20"/>
        <v>69</v>
      </c>
      <c r="F107" s="22">
        <v>30</v>
      </c>
      <c r="G107" s="22">
        <v>39</v>
      </c>
      <c r="H107" s="32" t="s">
        <v>45</v>
      </c>
      <c r="I107" s="17">
        <f t="shared" si="16"/>
        <v>43.47826086956522</v>
      </c>
      <c r="J107" s="18">
        <v>10</v>
      </c>
      <c r="K107" s="19">
        <f t="shared" si="17"/>
        <v>53.47826086956522</v>
      </c>
      <c r="L107" s="9">
        <v>0.25</v>
      </c>
      <c r="M107" s="17">
        <f t="shared" si="18"/>
        <v>13.369565217391305</v>
      </c>
      <c r="N107" s="9"/>
      <c r="O107" s="9"/>
      <c r="P107" s="17">
        <f t="shared" si="14"/>
        <v>13.369565217391305</v>
      </c>
    </row>
    <row r="108" spans="1:16" s="5" customFormat="1" ht="15">
      <c r="A108" s="8"/>
      <c r="B108" s="8" t="s">
        <v>110</v>
      </c>
      <c r="C108" s="25" t="s">
        <v>94</v>
      </c>
      <c r="D108" s="22">
        <v>22</v>
      </c>
      <c r="E108" s="23">
        <f t="shared" si="20"/>
        <v>70</v>
      </c>
      <c r="F108" s="22">
        <v>26</v>
      </c>
      <c r="G108" s="22">
        <v>44</v>
      </c>
      <c r="H108" s="32" t="s">
        <v>45</v>
      </c>
      <c r="I108" s="17">
        <f t="shared" si="16"/>
        <v>37.142857142857146</v>
      </c>
      <c r="J108" s="18">
        <v>10</v>
      </c>
      <c r="K108" s="19">
        <f t="shared" si="17"/>
        <v>47.142857142857146</v>
      </c>
      <c r="L108" s="9">
        <v>0.25</v>
      </c>
      <c r="M108" s="17">
        <f t="shared" si="18"/>
        <v>11.785714285714286</v>
      </c>
      <c r="N108" s="9"/>
      <c r="O108" s="9"/>
      <c r="P108" s="17">
        <f t="shared" si="14"/>
        <v>11.785714285714286</v>
      </c>
    </row>
    <row r="109" spans="1:16" s="5" customFormat="1" ht="15">
      <c r="A109" s="8"/>
      <c r="B109" s="8" t="s">
        <v>175</v>
      </c>
      <c r="C109" s="25" t="s">
        <v>163</v>
      </c>
      <c r="D109" s="22">
        <v>22</v>
      </c>
      <c r="E109" s="23">
        <f t="shared" si="20"/>
        <v>88</v>
      </c>
      <c r="F109" s="22">
        <v>55</v>
      </c>
      <c r="G109" s="22">
        <v>33</v>
      </c>
      <c r="H109" s="32" t="s">
        <v>260</v>
      </c>
      <c r="I109" s="17">
        <f t="shared" si="16"/>
        <v>62.5</v>
      </c>
      <c r="J109" s="18">
        <v>10</v>
      </c>
      <c r="K109" s="19">
        <f t="shared" si="17"/>
        <v>72.5</v>
      </c>
      <c r="L109" s="9">
        <v>0.15</v>
      </c>
      <c r="M109" s="17">
        <f t="shared" si="18"/>
        <v>10.875</v>
      </c>
      <c r="N109" s="9"/>
      <c r="O109" s="9"/>
      <c r="P109" s="17">
        <f t="shared" si="14"/>
        <v>10.875</v>
      </c>
    </row>
    <row r="110" spans="1:16" s="5" customFormat="1" ht="15">
      <c r="A110" s="8"/>
      <c r="B110" s="8" t="s">
        <v>243</v>
      </c>
      <c r="C110" s="25" t="s">
        <v>239</v>
      </c>
      <c r="D110" s="22">
        <v>13</v>
      </c>
      <c r="E110" s="23">
        <f t="shared" si="20"/>
        <v>52</v>
      </c>
      <c r="F110" s="22">
        <v>18</v>
      </c>
      <c r="G110" s="22">
        <v>34</v>
      </c>
      <c r="H110" s="32" t="s">
        <v>261</v>
      </c>
      <c r="I110" s="17">
        <f t="shared" si="16"/>
        <v>34.61538461538461</v>
      </c>
      <c r="J110" s="10">
        <v>9</v>
      </c>
      <c r="K110" s="19">
        <f t="shared" si="17"/>
        <v>43.61538461538461</v>
      </c>
      <c r="L110" s="9">
        <v>0.1</v>
      </c>
      <c r="M110" s="17">
        <f t="shared" si="18"/>
        <v>4.361538461538461</v>
      </c>
      <c r="N110" s="9"/>
      <c r="O110" s="9"/>
      <c r="P110" s="17">
        <f t="shared" si="14"/>
        <v>4.361538461538461</v>
      </c>
    </row>
    <row r="111" spans="1:16" s="5" customFormat="1" ht="15">
      <c r="A111" s="8"/>
      <c r="B111" s="8" t="s">
        <v>164</v>
      </c>
      <c r="C111" s="25" t="s">
        <v>163</v>
      </c>
      <c r="D111" s="22">
        <v>22</v>
      </c>
      <c r="E111" s="23">
        <f t="shared" si="20"/>
        <v>88</v>
      </c>
      <c r="F111" s="22">
        <v>71</v>
      </c>
      <c r="G111" s="22">
        <v>17</v>
      </c>
      <c r="H111" s="32" t="s">
        <v>260</v>
      </c>
      <c r="I111" s="17">
        <f t="shared" si="16"/>
        <v>80.68181818181817</v>
      </c>
      <c r="J111" s="18">
        <v>10</v>
      </c>
      <c r="K111" s="19">
        <f t="shared" si="17"/>
        <v>90.68181818181817</v>
      </c>
      <c r="L111" s="9">
        <v>0.15</v>
      </c>
      <c r="M111" s="17">
        <f t="shared" si="18"/>
        <v>13.602272727272725</v>
      </c>
      <c r="N111" s="9"/>
      <c r="O111" s="9"/>
      <c r="P111" s="17">
        <f t="shared" si="14"/>
        <v>13.602272727272725</v>
      </c>
    </row>
    <row r="112" spans="1:16" s="5" customFormat="1" ht="15">
      <c r="A112" s="8"/>
      <c r="B112" s="8" t="s">
        <v>31</v>
      </c>
      <c r="C112" s="25" t="s">
        <v>273</v>
      </c>
      <c r="D112" s="22">
        <v>20</v>
      </c>
      <c r="E112" s="23">
        <f t="shared" si="20"/>
        <v>66</v>
      </c>
      <c r="F112" s="22">
        <v>28</v>
      </c>
      <c r="G112" s="22">
        <v>38</v>
      </c>
      <c r="H112" s="32" t="s">
        <v>45</v>
      </c>
      <c r="I112" s="17">
        <f t="shared" si="16"/>
        <v>42.42424242424242</v>
      </c>
      <c r="J112" s="18">
        <v>9</v>
      </c>
      <c r="K112" s="19">
        <f t="shared" si="17"/>
        <v>51.42424242424242</v>
      </c>
      <c r="L112" s="9">
        <v>0.25</v>
      </c>
      <c r="M112" s="17">
        <f t="shared" si="18"/>
        <v>12.856060606060606</v>
      </c>
      <c r="N112" s="9"/>
      <c r="O112" s="9"/>
      <c r="P112" s="17">
        <f t="shared" si="14"/>
        <v>12.856060606060606</v>
      </c>
    </row>
    <row r="113" spans="1:16" s="5" customFormat="1" ht="15">
      <c r="A113" s="8"/>
      <c r="B113" s="8" t="s">
        <v>220</v>
      </c>
      <c r="C113" s="25" t="s">
        <v>221</v>
      </c>
      <c r="D113" s="22">
        <v>10</v>
      </c>
      <c r="E113" s="23">
        <f t="shared" si="20"/>
        <v>32</v>
      </c>
      <c r="F113" s="22">
        <v>27</v>
      </c>
      <c r="G113" s="22">
        <v>5</v>
      </c>
      <c r="H113" s="32" t="s">
        <v>261</v>
      </c>
      <c r="I113" s="17">
        <f t="shared" si="16"/>
        <v>84.375</v>
      </c>
      <c r="J113" s="10">
        <v>5</v>
      </c>
      <c r="K113" s="19">
        <f t="shared" si="17"/>
        <v>89.375</v>
      </c>
      <c r="L113" s="9">
        <v>0.1</v>
      </c>
      <c r="M113" s="17">
        <f t="shared" si="18"/>
        <v>8.9375</v>
      </c>
      <c r="N113" s="9"/>
      <c r="O113" s="9"/>
      <c r="P113" s="17">
        <f t="shared" si="14"/>
        <v>8.9375</v>
      </c>
    </row>
    <row r="114" spans="1:16" s="5" customFormat="1" ht="15">
      <c r="A114" s="8"/>
      <c r="B114" s="8" t="s">
        <v>89</v>
      </c>
      <c r="C114" s="25" t="s">
        <v>277</v>
      </c>
      <c r="D114" s="22">
        <v>20</v>
      </c>
      <c r="E114" s="23">
        <f t="shared" si="20"/>
        <v>60</v>
      </c>
      <c r="F114" s="22">
        <v>38</v>
      </c>
      <c r="G114" s="22">
        <v>22</v>
      </c>
      <c r="H114" s="32" t="s">
        <v>45</v>
      </c>
      <c r="I114" s="17">
        <f t="shared" si="16"/>
        <v>63.33333333333333</v>
      </c>
      <c r="J114" s="18">
        <v>9</v>
      </c>
      <c r="K114" s="19">
        <f t="shared" si="17"/>
        <v>72.33333333333333</v>
      </c>
      <c r="L114" s="9">
        <v>0.25</v>
      </c>
      <c r="M114" s="17">
        <f t="shared" si="18"/>
        <v>18.083333333333332</v>
      </c>
      <c r="N114" s="9"/>
      <c r="O114" s="9"/>
      <c r="P114" s="17">
        <f t="shared" si="14"/>
        <v>18.083333333333332</v>
      </c>
    </row>
    <row r="115" spans="1:16" s="5" customFormat="1" ht="15">
      <c r="A115" s="8"/>
      <c r="B115" s="8" t="s">
        <v>202</v>
      </c>
      <c r="C115" s="25" t="s">
        <v>223</v>
      </c>
      <c r="D115" s="22">
        <v>6</v>
      </c>
      <c r="E115" s="23">
        <f t="shared" si="20"/>
        <v>12</v>
      </c>
      <c r="F115" s="22">
        <v>5</v>
      </c>
      <c r="G115" s="22">
        <v>7</v>
      </c>
      <c r="H115" s="32" t="s">
        <v>261</v>
      </c>
      <c r="I115" s="17">
        <f t="shared" si="16"/>
        <v>41.66666666666667</v>
      </c>
      <c r="J115" s="11">
        <v>0.5</v>
      </c>
      <c r="K115" s="19">
        <f t="shared" si="17"/>
        <v>42.16666666666667</v>
      </c>
      <c r="L115" s="9">
        <v>0.1</v>
      </c>
      <c r="M115" s="17">
        <f t="shared" si="18"/>
        <v>4.216666666666668</v>
      </c>
      <c r="N115" s="9"/>
      <c r="O115" s="9"/>
      <c r="P115" s="17">
        <f t="shared" si="14"/>
        <v>4.216666666666668</v>
      </c>
    </row>
    <row r="116" spans="1:16" s="5" customFormat="1" ht="15">
      <c r="A116" s="8"/>
      <c r="B116" s="8" t="s">
        <v>207</v>
      </c>
      <c r="C116" s="25" t="s">
        <v>223</v>
      </c>
      <c r="D116" s="22">
        <v>12</v>
      </c>
      <c r="E116" s="23">
        <f t="shared" si="20"/>
        <v>44</v>
      </c>
      <c r="F116" s="22">
        <v>29</v>
      </c>
      <c r="G116" s="22">
        <v>15</v>
      </c>
      <c r="H116" s="32" t="s">
        <v>261</v>
      </c>
      <c r="I116" s="17">
        <f t="shared" si="16"/>
        <v>65.9090909090909</v>
      </c>
      <c r="J116" s="10">
        <v>8</v>
      </c>
      <c r="K116" s="19">
        <f t="shared" si="17"/>
        <v>73.9090909090909</v>
      </c>
      <c r="L116" s="9">
        <v>0.1</v>
      </c>
      <c r="M116" s="17">
        <f t="shared" si="18"/>
        <v>7.390909090909091</v>
      </c>
      <c r="N116" s="9"/>
      <c r="O116" s="9"/>
      <c r="P116" s="17">
        <f t="shared" si="14"/>
        <v>7.390909090909091</v>
      </c>
    </row>
    <row r="117" spans="1:16" s="5" customFormat="1" ht="15">
      <c r="A117" s="8"/>
      <c r="B117" s="8" t="s">
        <v>200</v>
      </c>
      <c r="C117" s="25" t="s">
        <v>271</v>
      </c>
      <c r="D117" s="22">
        <v>12</v>
      </c>
      <c r="E117" s="23">
        <f t="shared" si="20"/>
        <v>41</v>
      </c>
      <c r="F117" s="22">
        <v>4</v>
      </c>
      <c r="G117" s="22">
        <v>37</v>
      </c>
      <c r="H117" s="32" t="s">
        <v>260</v>
      </c>
      <c r="I117" s="17">
        <f t="shared" si="16"/>
        <v>9.75609756097561</v>
      </c>
      <c r="J117" s="10">
        <v>1</v>
      </c>
      <c r="K117" s="19">
        <f t="shared" si="17"/>
        <v>10.75609756097561</v>
      </c>
      <c r="L117" s="9">
        <v>0.15</v>
      </c>
      <c r="M117" s="17">
        <f t="shared" si="18"/>
        <v>1.6134146341463413</v>
      </c>
      <c r="N117" s="9"/>
      <c r="O117" s="9"/>
      <c r="P117" s="17">
        <f t="shared" si="14"/>
        <v>1.6134146341463413</v>
      </c>
    </row>
    <row r="118" spans="1:16" s="5" customFormat="1" ht="15">
      <c r="A118" s="8"/>
      <c r="B118" s="8" t="s">
        <v>231</v>
      </c>
      <c r="C118" s="25" t="s">
        <v>272</v>
      </c>
      <c r="D118" s="22">
        <v>13</v>
      </c>
      <c r="E118" s="23">
        <f t="shared" si="20"/>
        <v>44</v>
      </c>
      <c r="F118" s="22">
        <v>29</v>
      </c>
      <c r="G118" s="22">
        <v>15</v>
      </c>
      <c r="H118" s="32" t="s">
        <v>261</v>
      </c>
      <c r="I118" s="17">
        <f aca="true" t="shared" si="21" ref="I118:I149">PRODUCT(F118/E118)*100</f>
        <v>65.9090909090909</v>
      </c>
      <c r="J118" s="10">
        <v>9</v>
      </c>
      <c r="K118" s="19">
        <f aca="true" t="shared" si="22" ref="K118:K149">SUM(I118:J118)</f>
        <v>74.9090909090909</v>
      </c>
      <c r="L118" s="9">
        <v>0.1</v>
      </c>
      <c r="M118" s="17">
        <f aca="true" t="shared" si="23" ref="M118:M149">PRODUCT(K118:L118)</f>
        <v>7.490909090909091</v>
      </c>
      <c r="N118" s="9"/>
      <c r="O118" s="9"/>
      <c r="P118" s="17">
        <f t="shared" si="14"/>
        <v>7.490909090909091</v>
      </c>
    </row>
    <row r="119" spans="1:16" s="5" customFormat="1" ht="15">
      <c r="A119" s="14"/>
      <c r="B119" s="24" t="s">
        <v>49</v>
      </c>
      <c r="C119" s="24" t="s">
        <v>264</v>
      </c>
      <c r="D119" s="15">
        <v>14</v>
      </c>
      <c r="E119" s="15">
        <v>40</v>
      </c>
      <c r="F119" s="15">
        <v>13</v>
      </c>
      <c r="G119" s="15"/>
      <c r="H119" s="16" t="s">
        <v>20</v>
      </c>
      <c r="I119" s="17">
        <f t="shared" si="21"/>
        <v>32.5</v>
      </c>
      <c r="J119" s="18">
        <v>3</v>
      </c>
      <c r="K119" s="19">
        <f t="shared" si="22"/>
        <v>35.5</v>
      </c>
      <c r="L119" s="15">
        <v>0.65</v>
      </c>
      <c r="M119" s="17">
        <f t="shared" si="23"/>
        <v>23.075</v>
      </c>
      <c r="N119" s="18"/>
      <c r="O119" s="18">
        <v>10</v>
      </c>
      <c r="P119" s="17">
        <f t="shared" si="14"/>
        <v>33.075</v>
      </c>
    </row>
    <row r="120" spans="1:16" s="5" customFormat="1" ht="15">
      <c r="A120" s="8"/>
      <c r="B120" s="8" t="s">
        <v>39</v>
      </c>
      <c r="C120" s="25" t="s">
        <v>276</v>
      </c>
      <c r="D120" s="22">
        <v>11</v>
      </c>
      <c r="E120" s="23">
        <f>SUM(F120,G120)</f>
        <v>44</v>
      </c>
      <c r="F120" s="22">
        <v>15</v>
      </c>
      <c r="G120" s="22">
        <v>29</v>
      </c>
      <c r="H120" s="32" t="s">
        <v>261</v>
      </c>
      <c r="I120" s="17">
        <f t="shared" si="21"/>
        <v>34.090909090909086</v>
      </c>
      <c r="J120" s="10">
        <v>6</v>
      </c>
      <c r="K120" s="19">
        <f t="shared" si="22"/>
        <v>40.090909090909086</v>
      </c>
      <c r="L120" s="9">
        <v>0.1</v>
      </c>
      <c r="M120" s="17">
        <f t="shared" si="23"/>
        <v>4.009090909090909</v>
      </c>
      <c r="N120" s="9"/>
      <c r="O120" s="9"/>
      <c r="P120" s="17">
        <f t="shared" si="14"/>
        <v>4.009090909090909</v>
      </c>
    </row>
    <row r="121" spans="1:16" s="5" customFormat="1" ht="15">
      <c r="A121" s="14"/>
      <c r="B121" s="24" t="s">
        <v>18</v>
      </c>
      <c r="C121" s="24" t="s">
        <v>263</v>
      </c>
      <c r="D121" s="15">
        <v>17</v>
      </c>
      <c r="E121" s="15">
        <v>53</v>
      </c>
      <c r="F121" s="15">
        <v>29</v>
      </c>
      <c r="G121" s="15"/>
      <c r="H121" s="16" t="s">
        <v>16</v>
      </c>
      <c r="I121" s="17">
        <f t="shared" si="21"/>
        <v>54.71698113207547</v>
      </c>
      <c r="J121" s="18">
        <v>6</v>
      </c>
      <c r="K121" s="19">
        <f t="shared" si="22"/>
        <v>60.71698113207547</v>
      </c>
      <c r="L121" s="15">
        <v>1.7</v>
      </c>
      <c r="M121" s="17">
        <f t="shared" si="23"/>
        <v>103.2188679245283</v>
      </c>
      <c r="N121" s="18">
        <v>14</v>
      </c>
      <c r="O121" s="18">
        <v>10</v>
      </c>
      <c r="P121" s="17">
        <f t="shared" si="14"/>
        <v>127.2188679245283</v>
      </c>
    </row>
    <row r="122" spans="1:16" s="5" customFormat="1" ht="15">
      <c r="A122" s="14"/>
      <c r="B122" s="24" t="s">
        <v>17</v>
      </c>
      <c r="C122" s="24" t="s">
        <v>263</v>
      </c>
      <c r="D122" s="15">
        <v>17</v>
      </c>
      <c r="E122" s="15">
        <v>60</v>
      </c>
      <c r="F122" s="15">
        <v>36</v>
      </c>
      <c r="G122" s="15"/>
      <c r="H122" s="16" t="s">
        <v>16</v>
      </c>
      <c r="I122" s="17">
        <f t="shared" si="21"/>
        <v>60</v>
      </c>
      <c r="J122" s="18">
        <v>6</v>
      </c>
      <c r="K122" s="19">
        <f t="shared" si="22"/>
        <v>66</v>
      </c>
      <c r="L122" s="15">
        <v>1.7</v>
      </c>
      <c r="M122" s="17">
        <f t="shared" si="23"/>
        <v>112.2</v>
      </c>
      <c r="N122" s="18">
        <v>8</v>
      </c>
      <c r="O122" s="18"/>
      <c r="P122" s="17">
        <f t="shared" si="14"/>
        <v>120.2</v>
      </c>
    </row>
    <row r="123" spans="1:16" s="5" customFormat="1" ht="15">
      <c r="A123" s="14"/>
      <c r="B123" s="24" t="s">
        <v>24</v>
      </c>
      <c r="C123" s="24" t="s">
        <v>265</v>
      </c>
      <c r="D123" s="15">
        <v>18</v>
      </c>
      <c r="E123" s="15">
        <v>62</v>
      </c>
      <c r="F123" s="15">
        <v>22</v>
      </c>
      <c r="G123" s="15"/>
      <c r="H123" s="16" t="s">
        <v>20</v>
      </c>
      <c r="I123" s="17">
        <f t="shared" si="21"/>
        <v>35.483870967741936</v>
      </c>
      <c r="J123" s="18">
        <v>7</v>
      </c>
      <c r="K123" s="19">
        <f t="shared" si="22"/>
        <v>42.483870967741936</v>
      </c>
      <c r="L123" s="15">
        <v>0.65</v>
      </c>
      <c r="M123" s="17">
        <f t="shared" si="23"/>
        <v>27.61451612903226</v>
      </c>
      <c r="N123" s="18"/>
      <c r="O123" s="18">
        <v>3</v>
      </c>
      <c r="P123" s="17">
        <f t="shared" si="14"/>
        <v>30.61451612903226</v>
      </c>
    </row>
    <row r="124" spans="1:16" s="5" customFormat="1" ht="15">
      <c r="A124" s="14"/>
      <c r="B124" s="24" t="s">
        <v>26</v>
      </c>
      <c r="C124" s="24" t="s">
        <v>265</v>
      </c>
      <c r="D124" s="15">
        <v>14</v>
      </c>
      <c r="E124" s="15">
        <v>46</v>
      </c>
      <c r="F124" s="15">
        <v>14</v>
      </c>
      <c r="G124" s="15"/>
      <c r="H124" s="16" t="s">
        <v>20</v>
      </c>
      <c r="I124" s="17">
        <f t="shared" si="21"/>
        <v>30.434782608695656</v>
      </c>
      <c r="J124" s="18">
        <v>3</v>
      </c>
      <c r="K124" s="19">
        <f t="shared" si="22"/>
        <v>33.434782608695656</v>
      </c>
      <c r="L124" s="15">
        <v>0.65</v>
      </c>
      <c r="M124" s="17">
        <f t="shared" si="23"/>
        <v>21.73260869565218</v>
      </c>
      <c r="N124" s="18"/>
      <c r="O124" s="18">
        <v>5</v>
      </c>
      <c r="P124" s="17">
        <f t="shared" si="14"/>
        <v>26.73260869565218</v>
      </c>
    </row>
    <row r="125" spans="1:16" s="5" customFormat="1" ht="15">
      <c r="A125" s="8"/>
      <c r="B125" s="8" t="s">
        <v>36</v>
      </c>
      <c r="C125" s="25" t="s">
        <v>275</v>
      </c>
      <c r="D125" s="22">
        <v>14</v>
      </c>
      <c r="E125" s="23">
        <f>SUM(F125,G125)</f>
        <v>54</v>
      </c>
      <c r="F125" s="22">
        <v>31</v>
      </c>
      <c r="G125" s="22">
        <v>23</v>
      </c>
      <c r="H125" s="32" t="s">
        <v>261</v>
      </c>
      <c r="I125" s="17">
        <f t="shared" si="21"/>
        <v>57.407407407407405</v>
      </c>
      <c r="J125" s="10">
        <v>10</v>
      </c>
      <c r="K125" s="19">
        <f t="shared" si="22"/>
        <v>67.4074074074074</v>
      </c>
      <c r="L125" s="9">
        <v>0.1</v>
      </c>
      <c r="M125" s="17">
        <f t="shared" si="23"/>
        <v>6.7407407407407405</v>
      </c>
      <c r="N125" s="9"/>
      <c r="O125" s="9"/>
      <c r="P125" s="17">
        <f t="shared" si="14"/>
        <v>6.7407407407407405</v>
      </c>
    </row>
    <row r="126" spans="1:16" s="5" customFormat="1" ht="15">
      <c r="A126" s="14"/>
      <c r="B126" s="29" t="s">
        <v>54</v>
      </c>
      <c r="C126" s="24" t="s">
        <v>267</v>
      </c>
      <c r="D126" s="15">
        <v>6</v>
      </c>
      <c r="E126" s="15">
        <v>23</v>
      </c>
      <c r="F126" s="15">
        <v>0</v>
      </c>
      <c r="G126" s="15"/>
      <c r="H126" s="16" t="s">
        <v>262</v>
      </c>
      <c r="I126" s="17">
        <f t="shared" si="21"/>
        <v>0</v>
      </c>
      <c r="J126" s="11">
        <v>0.5</v>
      </c>
      <c r="K126" s="19">
        <f t="shared" si="22"/>
        <v>0.5</v>
      </c>
      <c r="L126" s="15">
        <v>0.4</v>
      </c>
      <c r="M126" s="17">
        <f t="shared" si="23"/>
        <v>0.2</v>
      </c>
      <c r="N126" s="18"/>
      <c r="O126" s="18"/>
      <c r="P126" s="17">
        <f t="shared" si="14"/>
        <v>0.2</v>
      </c>
    </row>
    <row r="127" spans="1:16" s="5" customFormat="1" ht="15">
      <c r="A127" s="8"/>
      <c r="B127" s="30" t="s">
        <v>54</v>
      </c>
      <c r="C127" s="25" t="s">
        <v>179</v>
      </c>
      <c r="D127" s="22">
        <v>15</v>
      </c>
      <c r="E127" s="23">
        <f aca="true" t="shared" si="24" ref="E127:E138">SUM(F127,G127)</f>
        <v>54</v>
      </c>
      <c r="F127" s="22">
        <v>19</v>
      </c>
      <c r="G127" s="22">
        <v>35</v>
      </c>
      <c r="H127" s="32" t="s">
        <v>260</v>
      </c>
      <c r="I127" s="17">
        <f t="shared" si="21"/>
        <v>35.18518518518518</v>
      </c>
      <c r="J127" s="18">
        <v>4</v>
      </c>
      <c r="K127" s="19">
        <f t="shared" si="22"/>
        <v>39.18518518518518</v>
      </c>
      <c r="L127" s="9">
        <v>0.15</v>
      </c>
      <c r="M127" s="17">
        <f t="shared" si="23"/>
        <v>5.877777777777777</v>
      </c>
      <c r="N127" s="9"/>
      <c r="O127" s="9"/>
      <c r="P127" s="17">
        <f t="shared" si="14"/>
        <v>5.877777777777777</v>
      </c>
    </row>
    <row r="128" spans="1:16" s="5" customFormat="1" ht="15">
      <c r="A128" s="8"/>
      <c r="B128" s="8" t="s">
        <v>218</v>
      </c>
      <c r="C128" s="25" t="s">
        <v>216</v>
      </c>
      <c r="D128" s="22">
        <v>14</v>
      </c>
      <c r="E128" s="23">
        <f t="shared" si="24"/>
        <v>56</v>
      </c>
      <c r="F128" s="22">
        <v>49</v>
      </c>
      <c r="G128" s="22">
        <v>7</v>
      </c>
      <c r="H128" s="32" t="s">
        <v>261</v>
      </c>
      <c r="I128" s="17">
        <f t="shared" si="21"/>
        <v>87.5</v>
      </c>
      <c r="J128" s="10">
        <v>10</v>
      </c>
      <c r="K128" s="19">
        <f t="shared" si="22"/>
        <v>97.5</v>
      </c>
      <c r="L128" s="9">
        <v>0.1</v>
      </c>
      <c r="M128" s="17">
        <f t="shared" si="23"/>
        <v>9.75</v>
      </c>
      <c r="N128" s="9"/>
      <c r="O128" s="9"/>
      <c r="P128" s="17">
        <f t="shared" si="14"/>
        <v>9.75</v>
      </c>
    </row>
    <row r="129" spans="1:16" s="5" customFormat="1" ht="15">
      <c r="A129" s="8"/>
      <c r="B129" s="8" t="s">
        <v>98</v>
      </c>
      <c r="C129" s="25" t="s">
        <v>76</v>
      </c>
      <c r="D129" s="22">
        <v>17</v>
      </c>
      <c r="E129" s="23">
        <f t="shared" si="24"/>
        <v>54</v>
      </c>
      <c r="F129" s="22">
        <v>28</v>
      </c>
      <c r="G129" s="22">
        <v>26</v>
      </c>
      <c r="H129" s="32" t="s">
        <v>45</v>
      </c>
      <c r="I129" s="17">
        <f t="shared" si="21"/>
        <v>51.85185185185185</v>
      </c>
      <c r="J129" s="18">
        <v>6</v>
      </c>
      <c r="K129" s="19">
        <f t="shared" si="22"/>
        <v>57.85185185185185</v>
      </c>
      <c r="L129" s="9">
        <v>0.25</v>
      </c>
      <c r="M129" s="17">
        <f t="shared" si="23"/>
        <v>14.462962962962962</v>
      </c>
      <c r="N129" s="9"/>
      <c r="O129" s="9">
        <v>2</v>
      </c>
      <c r="P129" s="17">
        <f t="shared" si="14"/>
        <v>16.462962962962962</v>
      </c>
    </row>
    <row r="130" spans="1:16" s="5" customFormat="1" ht="15">
      <c r="A130" s="8"/>
      <c r="B130" s="8" t="s">
        <v>152</v>
      </c>
      <c r="C130" s="25" t="s">
        <v>217</v>
      </c>
      <c r="D130" s="22">
        <v>10</v>
      </c>
      <c r="E130" s="23">
        <f t="shared" si="24"/>
        <v>38</v>
      </c>
      <c r="F130" s="22">
        <v>22</v>
      </c>
      <c r="G130" s="22">
        <v>16</v>
      </c>
      <c r="H130" s="32" t="s">
        <v>261</v>
      </c>
      <c r="I130" s="17">
        <f t="shared" si="21"/>
        <v>57.89473684210527</v>
      </c>
      <c r="J130" s="10">
        <v>5</v>
      </c>
      <c r="K130" s="19">
        <f t="shared" si="22"/>
        <v>62.89473684210527</v>
      </c>
      <c r="L130" s="9">
        <v>0.1</v>
      </c>
      <c r="M130" s="17">
        <f t="shared" si="23"/>
        <v>6.289473684210527</v>
      </c>
      <c r="N130" s="9"/>
      <c r="O130" s="9"/>
      <c r="P130" s="17">
        <f t="shared" si="14"/>
        <v>6.289473684210527</v>
      </c>
    </row>
    <row r="131" spans="1:16" s="5" customFormat="1" ht="15">
      <c r="A131" s="8"/>
      <c r="B131" s="28" t="s">
        <v>108</v>
      </c>
      <c r="C131" s="25" t="s">
        <v>87</v>
      </c>
      <c r="D131" s="22">
        <v>16</v>
      </c>
      <c r="E131" s="23">
        <f t="shared" si="24"/>
        <v>55</v>
      </c>
      <c r="F131" s="22">
        <v>22</v>
      </c>
      <c r="G131" s="22">
        <v>33</v>
      </c>
      <c r="H131" s="32" t="s">
        <v>45</v>
      </c>
      <c r="I131" s="17">
        <f t="shared" si="21"/>
        <v>40</v>
      </c>
      <c r="J131" s="18">
        <v>5</v>
      </c>
      <c r="K131" s="19">
        <f t="shared" si="22"/>
        <v>45</v>
      </c>
      <c r="L131" s="9">
        <v>0.25</v>
      </c>
      <c r="M131" s="17">
        <f t="shared" si="23"/>
        <v>11.25</v>
      </c>
      <c r="N131" s="9"/>
      <c r="O131" s="9"/>
      <c r="P131" s="17">
        <f aca="true" t="shared" si="25" ref="P131:P194">SUM(M131:O131)</f>
        <v>11.25</v>
      </c>
    </row>
    <row r="132" spans="1:16" s="5" customFormat="1" ht="15">
      <c r="A132" s="8"/>
      <c r="B132" s="8" t="s">
        <v>95</v>
      </c>
      <c r="C132" s="25" t="s">
        <v>270</v>
      </c>
      <c r="D132" s="22">
        <v>14</v>
      </c>
      <c r="E132" s="23">
        <f t="shared" si="24"/>
        <v>44</v>
      </c>
      <c r="F132" s="22">
        <v>26</v>
      </c>
      <c r="G132" s="22">
        <v>18</v>
      </c>
      <c r="H132" s="32" t="s">
        <v>45</v>
      </c>
      <c r="I132" s="17">
        <f t="shared" si="21"/>
        <v>59.09090909090909</v>
      </c>
      <c r="J132" s="18">
        <v>3</v>
      </c>
      <c r="K132" s="19">
        <f t="shared" si="22"/>
        <v>62.09090909090909</v>
      </c>
      <c r="L132" s="9">
        <v>0.25</v>
      </c>
      <c r="M132" s="17">
        <f t="shared" si="23"/>
        <v>15.522727272727273</v>
      </c>
      <c r="N132" s="9"/>
      <c r="O132" s="9"/>
      <c r="P132" s="17">
        <f t="shared" si="25"/>
        <v>15.522727272727273</v>
      </c>
    </row>
    <row r="133" spans="1:16" s="5" customFormat="1" ht="15">
      <c r="A133" s="8"/>
      <c r="B133" s="8" t="s">
        <v>103</v>
      </c>
      <c r="C133" s="25" t="s">
        <v>270</v>
      </c>
      <c r="D133" s="22">
        <v>21</v>
      </c>
      <c r="E133" s="23">
        <f t="shared" si="24"/>
        <v>59</v>
      </c>
      <c r="F133" s="22">
        <v>28</v>
      </c>
      <c r="G133" s="22">
        <v>31</v>
      </c>
      <c r="H133" s="32" t="s">
        <v>45</v>
      </c>
      <c r="I133" s="17">
        <f t="shared" si="21"/>
        <v>47.45762711864407</v>
      </c>
      <c r="J133" s="18">
        <v>10</v>
      </c>
      <c r="K133" s="19">
        <f t="shared" si="22"/>
        <v>57.45762711864407</v>
      </c>
      <c r="L133" s="9">
        <v>0.25</v>
      </c>
      <c r="M133" s="17">
        <f t="shared" si="23"/>
        <v>14.364406779661017</v>
      </c>
      <c r="N133" s="9"/>
      <c r="O133" s="9"/>
      <c r="P133" s="17">
        <f t="shared" si="25"/>
        <v>14.364406779661017</v>
      </c>
    </row>
    <row r="134" spans="1:16" s="5" customFormat="1" ht="15">
      <c r="A134" s="8"/>
      <c r="B134" s="8" t="s">
        <v>93</v>
      </c>
      <c r="C134" s="25" t="s">
        <v>94</v>
      </c>
      <c r="D134" s="22">
        <v>22</v>
      </c>
      <c r="E134" s="23">
        <f t="shared" si="24"/>
        <v>74</v>
      </c>
      <c r="F134" s="22">
        <v>44</v>
      </c>
      <c r="G134" s="22">
        <v>30</v>
      </c>
      <c r="H134" s="32" t="s">
        <v>45</v>
      </c>
      <c r="I134" s="17">
        <f t="shared" si="21"/>
        <v>59.45945945945946</v>
      </c>
      <c r="J134" s="18">
        <v>10</v>
      </c>
      <c r="K134" s="19">
        <f t="shared" si="22"/>
        <v>69.45945945945945</v>
      </c>
      <c r="L134" s="9">
        <v>0.25</v>
      </c>
      <c r="M134" s="17">
        <f t="shared" si="23"/>
        <v>17.364864864864863</v>
      </c>
      <c r="N134" s="9"/>
      <c r="O134" s="9"/>
      <c r="P134" s="17">
        <f t="shared" si="25"/>
        <v>17.364864864864863</v>
      </c>
    </row>
    <row r="135" spans="1:16" s="5" customFormat="1" ht="15">
      <c r="A135" s="8"/>
      <c r="B135" s="8" t="s">
        <v>205</v>
      </c>
      <c r="C135" s="25" t="s">
        <v>219</v>
      </c>
      <c r="D135" s="22">
        <v>14</v>
      </c>
      <c r="E135" s="23">
        <f t="shared" si="24"/>
        <v>56</v>
      </c>
      <c r="F135" s="22">
        <v>40</v>
      </c>
      <c r="G135" s="22">
        <v>16</v>
      </c>
      <c r="H135" s="32" t="s">
        <v>261</v>
      </c>
      <c r="I135" s="17">
        <f t="shared" si="21"/>
        <v>71.42857142857143</v>
      </c>
      <c r="J135" s="10">
        <v>10</v>
      </c>
      <c r="K135" s="19">
        <f t="shared" si="22"/>
        <v>81.42857142857143</v>
      </c>
      <c r="L135" s="9">
        <v>0.1</v>
      </c>
      <c r="M135" s="17">
        <f t="shared" si="23"/>
        <v>8.142857142857144</v>
      </c>
      <c r="N135" s="9"/>
      <c r="O135" s="9"/>
      <c r="P135" s="17">
        <f t="shared" si="25"/>
        <v>8.142857142857144</v>
      </c>
    </row>
    <row r="136" spans="1:16" s="5" customFormat="1" ht="15">
      <c r="A136" s="8"/>
      <c r="B136" s="8" t="s">
        <v>215</v>
      </c>
      <c r="C136" s="25" t="s">
        <v>216</v>
      </c>
      <c r="D136" s="22">
        <v>9</v>
      </c>
      <c r="E136" s="23">
        <f t="shared" si="24"/>
        <v>35</v>
      </c>
      <c r="F136" s="22">
        <v>31</v>
      </c>
      <c r="G136" s="22">
        <v>4</v>
      </c>
      <c r="H136" s="32" t="s">
        <v>261</v>
      </c>
      <c r="I136" s="17">
        <f t="shared" si="21"/>
        <v>88.57142857142857</v>
      </c>
      <c r="J136" s="10">
        <v>3</v>
      </c>
      <c r="K136" s="19">
        <f t="shared" si="22"/>
        <v>91.57142857142857</v>
      </c>
      <c r="L136" s="9">
        <v>0.1</v>
      </c>
      <c r="M136" s="17">
        <f t="shared" si="23"/>
        <v>9.157142857142857</v>
      </c>
      <c r="N136" s="9"/>
      <c r="O136" s="9"/>
      <c r="P136" s="17">
        <f t="shared" si="25"/>
        <v>9.157142857142857</v>
      </c>
    </row>
    <row r="137" spans="1:16" s="5" customFormat="1" ht="15">
      <c r="A137" s="8"/>
      <c r="B137" s="8" t="s">
        <v>196</v>
      </c>
      <c r="C137" s="25" t="s">
        <v>184</v>
      </c>
      <c r="D137" s="22">
        <v>7</v>
      </c>
      <c r="E137" s="23">
        <f t="shared" si="24"/>
        <v>28</v>
      </c>
      <c r="F137" s="22">
        <v>11</v>
      </c>
      <c r="G137" s="22">
        <v>17</v>
      </c>
      <c r="H137" s="32" t="s">
        <v>260</v>
      </c>
      <c r="I137" s="17">
        <f t="shared" si="21"/>
        <v>39.285714285714285</v>
      </c>
      <c r="J137" s="11">
        <v>0.5</v>
      </c>
      <c r="K137" s="19">
        <f t="shared" si="22"/>
        <v>39.785714285714285</v>
      </c>
      <c r="L137" s="9">
        <v>0.15</v>
      </c>
      <c r="M137" s="17">
        <f t="shared" si="23"/>
        <v>5.9678571428571425</v>
      </c>
      <c r="N137" s="9"/>
      <c r="O137" s="9"/>
      <c r="P137" s="17">
        <f t="shared" si="25"/>
        <v>5.9678571428571425</v>
      </c>
    </row>
    <row r="138" spans="1:16" s="5" customFormat="1" ht="15">
      <c r="A138" s="8"/>
      <c r="B138" s="8" t="s">
        <v>144</v>
      </c>
      <c r="C138" s="25" t="s">
        <v>174</v>
      </c>
      <c r="D138" s="22">
        <v>18</v>
      </c>
      <c r="E138" s="23">
        <f t="shared" si="24"/>
        <v>63</v>
      </c>
      <c r="F138" s="22">
        <v>22</v>
      </c>
      <c r="G138" s="22">
        <v>41</v>
      </c>
      <c r="H138" s="32" t="s">
        <v>260</v>
      </c>
      <c r="I138" s="17">
        <f t="shared" si="21"/>
        <v>34.92063492063492</v>
      </c>
      <c r="J138" s="18">
        <v>7</v>
      </c>
      <c r="K138" s="19">
        <f t="shared" si="22"/>
        <v>41.92063492063492</v>
      </c>
      <c r="L138" s="9">
        <v>0.15</v>
      </c>
      <c r="M138" s="17">
        <f t="shared" si="23"/>
        <v>6.288095238095237</v>
      </c>
      <c r="N138" s="9"/>
      <c r="O138" s="9"/>
      <c r="P138" s="17">
        <f t="shared" si="25"/>
        <v>6.288095238095237</v>
      </c>
    </row>
    <row r="139" spans="1:16" s="5" customFormat="1" ht="15">
      <c r="A139" s="14"/>
      <c r="B139" s="24" t="s">
        <v>62</v>
      </c>
      <c r="C139" s="24" t="s">
        <v>269</v>
      </c>
      <c r="D139" s="15">
        <v>9</v>
      </c>
      <c r="E139" s="15">
        <v>27</v>
      </c>
      <c r="F139" s="15">
        <v>8</v>
      </c>
      <c r="G139" s="15"/>
      <c r="H139" s="16" t="s">
        <v>262</v>
      </c>
      <c r="I139" s="17">
        <f t="shared" si="21"/>
        <v>29.629629629629626</v>
      </c>
      <c r="J139" s="11">
        <v>0.5</v>
      </c>
      <c r="K139" s="19">
        <f t="shared" si="22"/>
        <v>30.129629629629626</v>
      </c>
      <c r="L139" s="15">
        <v>0.4</v>
      </c>
      <c r="M139" s="17">
        <f t="shared" si="23"/>
        <v>12.05185185185185</v>
      </c>
      <c r="N139" s="18"/>
      <c r="O139" s="18"/>
      <c r="P139" s="17">
        <f t="shared" si="25"/>
        <v>12.05185185185185</v>
      </c>
    </row>
    <row r="140" spans="1:16" s="5" customFormat="1" ht="15">
      <c r="A140" s="14"/>
      <c r="B140" s="24" t="s">
        <v>61</v>
      </c>
      <c r="C140" s="24" t="s">
        <v>269</v>
      </c>
      <c r="D140" s="15">
        <v>17</v>
      </c>
      <c r="E140" s="15">
        <v>61</v>
      </c>
      <c r="F140" s="15">
        <v>54</v>
      </c>
      <c r="G140" s="15"/>
      <c r="H140" s="16" t="s">
        <v>262</v>
      </c>
      <c r="I140" s="17">
        <f t="shared" si="21"/>
        <v>88.52459016393442</v>
      </c>
      <c r="J140" s="18">
        <v>6</v>
      </c>
      <c r="K140" s="19">
        <f t="shared" si="22"/>
        <v>94.52459016393442</v>
      </c>
      <c r="L140" s="15">
        <v>0.4</v>
      </c>
      <c r="M140" s="17">
        <f t="shared" si="23"/>
        <v>37.80983606557377</v>
      </c>
      <c r="N140" s="18"/>
      <c r="O140" s="18"/>
      <c r="P140" s="17">
        <f t="shared" si="25"/>
        <v>37.80983606557377</v>
      </c>
    </row>
    <row r="141" spans="1:16" s="5" customFormat="1" ht="15">
      <c r="A141" s="8"/>
      <c r="B141" s="8" t="s">
        <v>181</v>
      </c>
      <c r="C141" s="25" t="s">
        <v>168</v>
      </c>
      <c r="D141" s="22">
        <v>21</v>
      </c>
      <c r="E141" s="23">
        <f aca="true" t="shared" si="26" ref="E141:E148">SUM(F141,G141)</f>
        <v>79</v>
      </c>
      <c r="F141" s="22">
        <v>42</v>
      </c>
      <c r="G141" s="22">
        <v>37</v>
      </c>
      <c r="H141" s="32" t="s">
        <v>260</v>
      </c>
      <c r="I141" s="17">
        <f t="shared" si="21"/>
        <v>53.16455696202531</v>
      </c>
      <c r="J141" s="18">
        <v>10</v>
      </c>
      <c r="K141" s="19">
        <f t="shared" si="22"/>
        <v>63.16455696202531</v>
      </c>
      <c r="L141" s="9">
        <v>0.15</v>
      </c>
      <c r="M141" s="17">
        <f t="shared" si="23"/>
        <v>9.474683544303796</v>
      </c>
      <c r="N141" s="9"/>
      <c r="O141" s="9"/>
      <c r="P141" s="17">
        <f t="shared" si="25"/>
        <v>9.474683544303796</v>
      </c>
    </row>
    <row r="142" spans="1:16" s="5" customFormat="1" ht="15">
      <c r="A142" s="8"/>
      <c r="B142" s="8" t="s">
        <v>213</v>
      </c>
      <c r="C142" s="25" t="s">
        <v>272</v>
      </c>
      <c r="D142" s="22">
        <v>13</v>
      </c>
      <c r="E142" s="23">
        <f t="shared" si="26"/>
        <v>49</v>
      </c>
      <c r="F142" s="22">
        <v>44</v>
      </c>
      <c r="G142" s="22">
        <v>5</v>
      </c>
      <c r="H142" s="32" t="s">
        <v>261</v>
      </c>
      <c r="I142" s="17">
        <f t="shared" si="21"/>
        <v>89.79591836734694</v>
      </c>
      <c r="J142" s="10">
        <v>9</v>
      </c>
      <c r="K142" s="19">
        <f t="shared" si="22"/>
        <v>98.79591836734694</v>
      </c>
      <c r="L142" s="9">
        <v>0.1</v>
      </c>
      <c r="M142" s="17">
        <f t="shared" si="23"/>
        <v>9.879591836734695</v>
      </c>
      <c r="N142" s="9"/>
      <c r="O142" s="9"/>
      <c r="P142" s="17">
        <f t="shared" si="25"/>
        <v>9.879591836734695</v>
      </c>
    </row>
    <row r="143" spans="1:16" s="5" customFormat="1" ht="15">
      <c r="A143" s="8"/>
      <c r="B143" s="8" t="s">
        <v>25</v>
      </c>
      <c r="C143" s="25" t="s">
        <v>274</v>
      </c>
      <c r="D143" s="22">
        <v>14</v>
      </c>
      <c r="E143" s="23">
        <f t="shared" si="26"/>
        <v>32</v>
      </c>
      <c r="F143" s="22">
        <v>27</v>
      </c>
      <c r="G143" s="22">
        <v>5</v>
      </c>
      <c r="H143" s="32" t="s">
        <v>45</v>
      </c>
      <c r="I143" s="17">
        <f t="shared" si="21"/>
        <v>84.375</v>
      </c>
      <c r="J143" s="18">
        <v>3</v>
      </c>
      <c r="K143" s="19">
        <f t="shared" si="22"/>
        <v>87.375</v>
      </c>
      <c r="L143" s="9">
        <v>0.25</v>
      </c>
      <c r="M143" s="17">
        <f t="shared" si="23"/>
        <v>21.84375</v>
      </c>
      <c r="N143" s="9"/>
      <c r="O143" s="9"/>
      <c r="P143" s="17">
        <f t="shared" si="25"/>
        <v>21.84375</v>
      </c>
    </row>
    <row r="144" spans="1:16" s="5" customFormat="1" ht="15">
      <c r="A144" s="8"/>
      <c r="B144" s="8" t="s">
        <v>138</v>
      </c>
      <c r="C144" s="25" t="s">
        <v>278</v>
      </c>
      <c r="D144" s="22">
        <v>21</v>
      </c>
      <c r="E144" s="23">
        <f t="shared" si="26"/>
        <v>78</v>
      </c>
      <c r="F144" s="22">
        <v>38</v>
      </c>
      <c r="G144" s="22">
        <v>40</v>
      </c>
      <c r="H144" s="32" t="s">
        <v>260</v>
      </c>
      <c r="I144" s="17">
        <f t="shared" si="21"/>
        <v>48.717948717948715</v>
      </c>
      <c r="J144" s="18">
        <v>10</v>
      </c>
      <c r="K144" s="19">
        <f t="shared" si="22"/>
        <v>58.717948717948715</v>
      </c>
      <c r="L144" s="9">
        <v>0.15</v>
      </c>
      <c r="M144" s="17">
        <f t="shared" si="23"/>
        <v>8.807692307692307</v>
      </c>
      <c r="N144" s="9"/>
      <c r="O144" s="9"/>
      <c r="P144" s="17">
        <f t="shared" si="25"/>
        <v>8.807692307692307</v>
      </c>
    </row>
    <row r="145" spans="1:16" s="5" customFormat="1" ht="15">
      <c r="A145" s="8"/>
      <c r="B145" s="8" t="s">
        <v>177</v>
      </c>
      <c r="C145" s="25" t="s">
        <v>168</v>
      </c>
      <c r="D145" s="22">
        <v>19</v>
      </c>
      <c r="E145" s="23">
        <f t="shared" si="26"/>
        <v>70</v>
      </c>
      <c r="F145" s="22">
        <v>42</v>
      </c>
      <c r="G145" s="22">
        <v>28</v>
      </c>
      <c r="H145" s="32" t="s">
        <v>260</v>
      </c>
      <c r="I145" s="17">
        <f t="shared" si="21"/>
        <v>60</v>
      </c>
      <c r="J145" s="18">
        <v>8</v>
      </c>
      <c r="K145" s="19">
        <f t="shared" si="22"/>
        <v>68</v>
      </c>
      <c r="L145" s="9">
        <v>0.15</v>
      </c>
      <c r="M145" s="17">
        <f t="shared" si="23"/>
        <v>10.2</v>
      </c>
      <c r="N145" s="9"/>
      <c r="O145" s="9"/>
      <c r="P145" s="17">
        <f t="shared" si="25"/>
        <v>10.2</v>
      </c>
    </row>
    <row r="146" spans="1:16" s="5" customFormat="1" ht="15">
      <c r="A146" s="8"/>
      <c r="B146" s="8" t="s">
        <v>238</v>
      </c>
      <c r="C146" s="25" t="s">
        <v>239</v>
      </c>
      <c r="D146" s="22">
        <v>13</v>
      </c>
      <c r="E146" s="23">
        <f t="shared" si="26"/>
        <v>52</v>
      </c>
      <c r="F146" s="22">
        <v>26</v>
      </c>
      <c r="G146" s="22">
        <v>26</v>
      </c>
      <c r="H146" s="32" t="s">
        <v>261</v>
      </c>
      <c r="I146" s="17">
        <f t="shared" si="21"/>
        <v>50</v>
      </c>
      <c r="J146" s="10">
        <v>9</v>
      </c>
      <c r="K146" s="19">
        <f t="shared" si="22"/>
        <v>59</v>
      </c>
      <c r="L146" s="9">
        <v>0.1</v>
      </c>
      <c r="M146" s="17">
        <f t="shared" si="23"/>
        <v>5.9</v>
      </c>
      <c r="N146" s="9"/>
      <c r="O146" s="9"/>
      <c r="P146" s="17">
        <f t="shared" si="25"/>
        <v>5.9</v>
      </c>
    </row>
    <row r="147" spans="1:16" s="5" customFormat="1" ht="15">
      <c r="A147" s="8"/>
      <c r="B147" s="8" t="s">
        <v>131</v>
      </c>
      <c r="C147" s="25" t="s">
        <v>271</v>
      </c>
      <c r="D147" s="22">
        <v>11</v>
      </c>
      <c r="E147" s="23">
        <f t="shared" si="26"/>
        <v>44</v>
      </c>
      <c r="F147" s="22">
        <v>25</v>
      </c>
      <c r="G147" s="22">
        <v>19</v>
      </c>
      <c r="H147" s="32" t="s">
        <v>260</v>
      </c>
      <c r="I147" s="17">
        <f t="shared" si="21"/>
        <v>56.81818181818182</v>
      </c>
      <c r="J147" s="10">
        <v>1</v>
      </c>
      <c r="K147" s="19">
        <f t="shared" si="22"/>
        <v>57.81818181818182</v>
      </c>
      <c r="L147" s="9">
        <v>0.15</v>
      </c>
      <c r="M147" s="17">
        <f t="shared" si="23"/>
        <v>8.672727272727272</v>
      </c>
      <c r="N147" s="9"/>
      <c r="O147" s="9"/>
      <c r="P147" s="17">
        <f t="shared" si="25"/>
        <v>8.672727272727272</v>
      </c>
    </row>
    <row r="148" spans="1:16" s="5" customFormat="1" ht="15">
      <c r="A148" s="8"/>
      <c r="B148" s="8" t="s">
        <v>209</v>
      </c>
      <c r="C148" s="25" t="s">
        <v>229</v>
      </c>
      <c r="D148" s="22">
        <v>14</v>
      </c>
      <c r="E148" s="23">
        <f t="shared" si="26"/>
        <v>56</v>
      </c>
      <c r="F148" s="22">
        <v>37</v>
      </c>
      <c r="G148" s="22">
        <v>19</v>
      </c>
      <c r="H148" s="32" t="s">
        <v>261</v>
      </c>
      <c r="I148" s="17">
        <f t="shared" si="21"/>
        <v>66.07142857142857</v>
      </c>
      <c r="J148" s="10">
        <v>10</v>
      </c>
      <c r="K148" s="19">
        <f t="shared" si="22"/>
        <v>76.07142857142857</v>
      </c>
      <c r="L148" s="9">
        <v>0.1</v>
      </c>
      <c r="M148" s="17">
        <f t="shared" si="23"/>
        <v>7.607142857142858</v>
      </c>
      <c r="N148" s="9"/>
      <c r="O148" s="9"/>
      <c r="P148" s="17">
        <f t="shared" si="25"/>
        <v>7.607142857142858</v>
      </c>
    </row>
    <row r="149" spans="1:16" s="5" customFormat="1" ht="15">
      <c r="A149" s="14"/>
      <c r="B149" s="24" t="s">
        <v>47</v>
      </c>
      <c r="C149" s="24" t="s">
        <v>264</v>
      </c>
      <c r="D149" s="15">
        <v>15</v>
      </c>
      <c r="E149" s="15">
        <v>44</v>
      </c>
      <c r="F149" s="15">
        <v>35</v>
      </c>
      <c r="G149" s="15"/>
      <c r="H149" s="16" t="s">
        <v>20</v>
      </c>
      <c r="I149" s="17">
        <f t="shared" si="21"/>
        <v>79.54545454545455</v>
      </c>
      <c r="J149" s="18">
        <v>4</v>
      </c>
      <c r="K149" s="19">
        <f t="shared" si="22"/>
        <v>83.54545454545455</v>
      </c>
      <c r="L149" s="15">
        <v>0.65</v>
      </c>
      <c r="M149" s="17">
        <f t="shared" si="23"/>
        <v>54.304545454545455</v>
      </c>
      <c r="N149" s="18"/>
      <c r="O149" s="18"/>
      <c r="P149" s="17">
        <f t="shared" si="25"/>
        <v>54.304545454545455</v>
      </c>
    </row>
    <row r="150" spans="1:16" s="5" customFormat="1" ht="15">
      <c r="A150" s="8"/>
      <c r="B150" s="8" t="s">
        <v>183</v>
      </c>
      <c r="C150" s="25" t="s">
        <v>271</v>
      </c>
      <c r="D150" s="22">
        <v>16</v>
      </c>
      <c r="E150" s="23">
        <f aca="true" t="shared" si="27" ref="E150:E164">SUM(F150,G150)</f>
        <v>64</v>
      </c>
      <c r="F150" s="22">
        <v>32</v>
      </c>
      <c r="G150" s="22">
        <v>32</v>
      </c>
      <c r="H150" s="32" t="s">
        <v>260</v>
      </c>
      <c r="I150" s="17">
        <f aca="true" t="shared" si="28" ref="I150:I181">PRODUCT(F150/E150)*100</f>
        <v>50</v>
      </c>
      <c r="J150" s="18">
        <v>5</v>
      </c>
      <c r="K150" s="19">
        <f aca="true" t="shared" si="29" ref="K150:K181">SUM(I150:J150)</f>
        <v>55</v>
      </c>
      <c r="L150" s="9">
        <v>0.15</v>
      </c>
      <c r="M150" s="17">
        <f aca="true" t="shared" si="30" ref="M150:M181">PRODUCT(K150:L150)</f>
        <v>8.25</v>
      </c>
      <c r="N150" s="9"/>
      <c r="O150" s="9"/>
      <c r="P150" s="17">
        <f t="shared" si="25"/>
        <v>8.25</v>
      </c>
    </row>
    <row r="151" spans="1:16" s="5" customFormat="1" ht="15">
      <c r="A151" s="8"/>
      <c r="B151" s="8" t="s">
        <v>222</v>
      </c>
      <c r="C151" s="25" t="s">
        <v>221</v>
      </c>
      <c r="D151" s="22">
        <v>12</v>
      </c>
      <c r="E151" s="23">
        <f t="shared" si="27"/>
        <v>31</v>
      </c>
      <c r="F151" s="22">
        <v>26</v>
      </c>
      <c r="G151" s="22">
        <v>5</v>
      </c>
      <c r="H151" s="32" t="s">
        <v>261</v>
      </c>
      <c r="I151" s="17">
        <f t="shared" si="28"/>
        <v>83.87096774193549</v>
      </c>
      <c r="J151" s="10">
        <v>8</v>
      </c>
      <c r="K151" s="19">
        <f t="shared" si="29"/>
        <v>91.87096774193549</v>
      </c>
      <c r="L151" s="9">
        <v>0.1</v>
      </c>
      <c r="M151" s="17">
        <f t="shared" si="30"/>
        <v>9.187096774193549</v>
      </c>
      <c r="N151" s="9"/>
      <c r="O151" s="9"/>
      <c r="P151" s="17">
        <f t="shared" si="25"/>
        <v>9.187096774193549</v>
      </c>
    </row>
    <row r="152" spans="1:16" s="5" customFormat="1" ht="15">
      <c r="A152" s="8"/>
      <c r="B152" s="8" t="s">
        <v>146</v>
      </c>
      <c r="C152" s="25" t="s">
        <v>271</v>
      </c>
      <c r="D152" s="22">
        <v>16</v>
      </c>
      <c r="E152" s="23">
        <f t="shared" si="27"/>
        <v>62</v>
      </c>
      <c r="F152" s="22">
        <v>9</v>
      </c>
      <c r="G152" s="22">
        <v>53</v>
      </c>
      <c r="H152" s="32" t="s">
        <v>260</v>
      </c>
      <c r="I152" s="17">
        <f t="shared" si="28"/>
        <v>14.516129032258066</v>
      </c>
      <c r="J152" s="18">
        <v>5</v>
      </c>
      <c r="K152" s="19">
        <f t="shared" si="29"/>
        <v>19.516129032258064</v>
      </c>
      <c r="L152" s="9">
        <v>0.15</v>
      </c>
      <c r="M152" s="17">
        <f t="shared" si="30"/>
        <v>2.9274193548387095</v>
      </c>
      <c r="N152" s="9"/>
      <c r="O152" s="9"/>
      <c r="P152" s="17">
        <f t="shared" si="25"/>
        <v>2.9274193548387095</v>
      </c>
    </row>
    <row r="153" spans="1:16" s="5" customFormat="1" ht="15">
      <c r="A153" s="8"/>
      <c r="B153" s="8" t="s">
        <v>109</v>
      </c>
      <c r="C153" s="25" t="s">
        <v>78</v>
      </c>
      <c r="D153" s="22">
        <v>20</v>
      </c>
      <c r="E153" s="23">
        <f t="shared" si="27"/>
        <v>59</v>
      </c>
      <c r="F153" s="22">
        <v>22</v>
      </c>
      <c r="G153" s="22">
        <v>37</v>
      </c>
      <c r="H153" s="32" t="s">
        <v>45</v>
      </c>
      <c r="I153" s="17">
        <f t="shared" si="28"/>
        <v>37.28813559322034</v>
      </c>
      <c r="J153" s="18">
        <v>9</v>
      </c>
      <c r="K153" s="19">
        <f t="shared" si="29"/>
        <v>46.28813559322034</v>
      </c>
      <c r="L153" s="9">
        <v>0.25</v>
      </c>
      <c r="M153" s="17">
        <f t="shared" si="30"/>
        <v>11.572033898305085</v>
      </c>
      <c r="N153" s="9"/>
      <c r="O153" s="9"/>
      <c r="P153" s="17">
        <f t="shared" si="25"/>
        <v>11.572033898305085</v>
      </c>
    </row>
    <row r="154" spans="1:16" s="5" customFormat="1" ht="15">
      <c r="A154" s="8"/>
      <c r="B154" s="8" t="s">
        <v>134</v>
      </c>
      <c r="C154" s="25" t="s">
        <v>179</v>
      </c>
      <c r="D154" s="22">
        <v>12</v>
      </c>
      <c r="E154" s="23">
        <f t="shared" si="27"/>
        <v>47</v>
      </c>
      <c r="F154" s="22">
        <v>21</v>
      </c>
      <c r="G154" s="22">
        <v>26</v>
      </c>
      <c r="H154" s="32" t="s">
        <v>260</v>
      </c>
      <c r="I154" s="17">
        <f t="shared" si="28"/>
        <v>44.680851063829785</v>
      </c>
      <c r="J154" s="10">
        <v>1</v>
      </c>
      <c r="K154" s="19">
        <f t="shared" si="29"/>
        <v>45.680851063829785</v>
      </c>
      <c r="L154" s="9">
        <v>0.15</v>
      </c>
      <c r="M154" s="17">
        <f t="shared" si="30"/>
        <v>6.852127659574467</v>
      </c>
      <c r="N154" s="9"/>
      <c r="O154" s="9"/>
      <c r="P154" s="17">
        <f t="shared" si="25"/>
        <v>6.852127659574467</v>
      </c>
    </row>
    <row r="155" spans="1:16" s="5" customFormat="1" ht="15">
      <c r="A155" s="8"/>
      <c r="B155" s="8" t="s">
        <v>246</v>
      </c>
      <c r="C155" s="25" t="s">
        <v>236</v>
      </c>
      <c r="D155" s="22">
        <v>14</v>
      </c>
      <c r="E155" s="23">
        <f t="shared" si="27"/>
        <v>53</v>
      </c>
      <c r="F155" s="22">
        <v>14</v>
      </c>
      <c r="G155" s="22">
        <v>39</v>
      </c>
      <c r="H155" s="32" t="s">
        <v>261</v>
      </c>
      <c r="I155" s="17">
        <f t="shared" si="28"/>
        <v>26.41509433962264</v>
      </c>
      <c r="J155" s="10">
        <v>10</v>
      </c>
      <c r="K155" s="19">
        <f t="shared" si="29"/>
        <v>36.41509433962264</v>
      </c>
      <c r="L155" s="9">
        <v>0.1</v>
      </c>
      <c r="M155" s="17">
        <f t="shared" si="30"/>
        <v>3.6415094339622645</v>
      </c>
      <c r="N155" s="9"/>
      <c r="O155" s="9"/>
      <c r="P155" s="17">
        <f t="shared" si="25"/>
        <v>3.6415094339622645</v>
      </c>
    </row>
    <row r="156" spans="1:16" s="5" customFormat="1" ht="15">
      <c r="A156" s="8"/>
      <c r="B156" s="8" t="s">
        <v>258</v>
      </c>
      <c r="C156" s="25" t="s">
        <v>216</v>
      </c>
      <c r="D156" s="22">
        <v>4</v>
      </c>
      <c r="E156" s="23">
        <f t="shared" si="27"/>
        <v>16</v>
      </c>
      <c r="F156" s="22">
        <v>2</v>
      </c>
      <c r="G156" s="22">
        <v>14</v>
      </c>
      <c r="H156" s="32" t="s">
        <v>261</v>
      </c>
      <c r="I156" s="17">
        <f t="shared" si="28"/>
        <v>12.5</v>
      </c>
      <c r="J156" s="11">
        <v>0.5</v>
      </c>
      <c r="K156" s="19">
        <f t="shared" si="29"/>
        <v>13</v>
      </c>
      <c r="L156" s="9">
        <v>0.1</v>
      </c>
      <c r="M156" s="17">
        <f t="shared" si="30"/>
        <v>1.3</v>
      </c>
      <c r="N156" s="9"/>
      <c r="O156" s="9"/>
      <c r="P156" s="17">
        <f t="shared" si="25"/>
        <v>1.3</v>
      </c>
    </row>
    <row r="157" spans="1:16" s="5" customFormat="1" ht="15">
      <c r="A157" s="8"/>
      <c r="B157" s="8" t="s">
        <v>232</v>
      </c>
      <c r="C157" s="25" t="s">
        <v>216</v>
      </c>
      <c r="D157" s="22">
        <v>12</v>
      </c>
      <c r="E157" s="23">
        <f t="shared" si="27"/>
        <v>47</v>
      </c>
      <c r="F157" s="22">
        <v>30</v>
      </c>
      <c r="G157" s="22">
        <v>17</v>
      </c>
      <c r="H157" s="32" t="s">
        <v>261</v>
      </c>
      <c r="I157" s="17">
        <f t="shared" si="28"/>
        <v>63.829787234042556</v>
      </c>
      <c r="J157" s="10">
        <v>8</v>
      </c>
      <c r="K157" s="19">
        <f t="shared" si="29"/>
        <v>71.82978723404256</v>
      </c>
      <c r="L157" s="9">
        <v>0.1</v>
      </c>
      <c r="M157" s="17">
        <f t="shared" si="30"/>
        <v>7.182978723404256</v>
      </c>
      <c r="N157" s="9"/>
      <c r="O157" s="9"/>
      <c r="P157" s="17">
        <f t="shared" si="25"/>
        <v>7.182978723404256</v>
      </c>
    </row>
    <row r="158" spans="1:16" s="5" customFormat="1" ht="15">
      <c r="A158" s="8"/>
      <c r="B158" s="8" t="s">
        <v>176</v>
      </c>
      <c r="C158" s="25" t="s">
        <v>160</v>
      </c>
      <c r="D158" s="22">
        <v>22</v>
      </c>
      <c r="E158" s="23">
        <f t="shared" si="27"/>
        <v>88</v>
      </c>
      <c r="F158" s="22">
        <v>53</v>
      </c>
      <c r="G158" s="22">
        <v>35</v>
      </c>
      <c r="H158" s="32" t="s">
        <v>260</v>
      </c>
      <c r="I158" s="17">
        <f t="shared" si="28"/>
        <v>60.22727272727273</v>
      </c>
      <c r="J158" s="18">
        <v>10</v>
      </c>
      <c r="K158" s="19">
        <f t="shared" si="29"/>
        <v>70.22727272727272</v>
      </c>
      <c r="L158" s="9">
        <v>0.15</v>
      </c>
      <c r="M158" s="17">
        <f t="shared" si="30"/>
        <v>10.534090909090908</v>
      </c>
      <c r="N158" s="9"/>
      <c r="O158" s="9"/>
      <c r="P158" s="17">
        <f t="shared" si="25"/>
        <v>10.534090909090908</v>
      </c>
    </row>
    <row r="159" spans="1:16" s="5" customFormat="1" ht="15">
      <c r="A159" s="8"/>
      <c r="B159" s="8" t="s">
        <v>199</v>
      </c>
      <c r="C159" s="25" t="s">
        <v>160</v>
      </c>
      <c r="D159" s="22">
        <v>11</v>
      </c>
      <c r="E159" s="23">
        <f t="shared" si="27"/>
        <v>38</v>
      </c>
      <c r="F159" s="22">
        <v>8</v>
      </c>
      <c r="G159" s="22">
        <v>30</v>
      </c>
      <c r="H159" s="32" t="s">
        <v>260</v>
      </c>
      <c r="I159" s="17">
        <f t="shared" si="28"/>
        <v>21.052631578947366</v>
      </c>
      <c r="J159" s="10">
        <v>1</v>
      </c>
      <c r="K159" s="19">
        <f t="shared" si="29"/>
        <v>22.052631578947366</v>
      </c>
      <c r="L159" s="9">
        <v>0.15</v>
      </c>
      <c r="M159" s="17">
        <f t="shared" si="30"/>
        <v>3.3078947368421048</v>
      </c>
      <c r="N159" s="9"/>
      <c r="O159" s="9"/>
      <c r="P159" s="17">
        <f t="shared" si="25"/>
        <v>3.3078947368421048</v>
      </c>
    </row>
    <row r="160" spans="1:16" s="5" customFormat="1" ht="15">
      <c r="A160" s="8"/>
      <c r="B160" s="8" t="s">
        <v>195</v>
      </c>
      <c r="C160" s="25" t="s">
        <v>168</v>
      </c>
      <c r="D160" s="22">
        <v>11</v>
      </c>
      <c r="E160" s="23">
        <f t="shared" si="27"/>
        <v>31</v>
      </c>
      <c r="F160" s="22">
        <v>13</v>
      </c>
      <c r="G160" s="22">
        <v>18</v>
      </c>
      <c r="H160" s="32" t="s">
        <v>260</v>
      </c>
      <c r="I160" s="17">
        <f t="shared" si="28"/>
        <v>41.935483870967744</v>
      </c>
      <c r="J160" s="10">
        <v>1</v>
      </c>
      <c r="K160" s="19">
        <f t="shared" si="29"/>
        <v>42.935483870967744</v>
      </c>
      <c r="L160" s="9">
        <v>0.15</v>
      </c>
      <c r="M160" s="17">
        <f t="shared" si="30"/>
        <v>6.440322580645161</v>
      </c>
      <c r="N160" s="9"/>
      <c r="O160" s="9"/>
      <c r="P160" s="17">
        <f t="shared" si="25"/>
        <v>6.440322580645161</v>
      </c>
    </row>
    <row r="161" spans="1:16" s="5" customFormat="1" ht="15">
      <c r="A161" s="8"/>
      <c r="B161" s="8" t="s">
        <v>114</v>
      </c>
      <c r="C161" s="25" t="s">
        <v>91</v>
      </c>
      <c r="D161" s="22">
        <v>17</v>
      </c>
      <c r="E161" s="23">
        <f t="shared" si="27"/>
        <v>51</v>
      </c>
      <c r="F161" s="22">
        <v>12</v>
      </c>
      <c r="G161" s="22">
        <v>39</v>
      </c>
      <c r="H161" s="32" t="s">
        <v>45</v>
      </c>
      <c r="I161" s="17">
        <f t="shared" si="28"/>
        <v>23.52941176470588</v>
      </c>
      <c r="J161" s="18">
        <v>6</v>
      </c>
      <c r="K161" s="19">
        <f t="shared" si="29"/>
        <v>29.52941176470588</v>
      </c>
      <c r="L161" s="9">
        <v>0.25</v>
      </c>
      <c r="M161" s="17">
        <f t="shared" si="30"/>
        <v>7.38235294117647</v>
      </c>
      <c r="N161" s="9"/>
      <c r="O161" s="9"/>
      <c r="P161" s="17">
        <f t="shared" si="25"/>
        <v>7.38235294117647</v>
      </c>
    </row>
    <row r="162" spans="1:16" s="5" customFormat="1" ht="15">
      <c r="A162" s="8"/>
      <c r="B162" s="30" t="s">
        <v>201</v>
      </c>
      <c r="C162" s="25" t="s">
        <v>166</v>
      </c>
      <c r="D162" s="22">
        <v>6</v>
      </c>
      <c r="E162" s="23">
        <f t="shared" si="27"/>
        <v>22</v>
      </c>
      <c r="F162" s="22">
        <v>1</v>
      </c>
      <c r="G162" s="22">
        <v>21</v>
      </c>
      <c r="H162" s="32" t="s">
        <v>260</v>
      </c>
      <c r="I162" s="17">
        <f t="shared" si="28"/>
        <v>4.545454545454546</v>
      </c>
      <c r="J162" s="11">
        <v>0.5</v>
      </c>
      <c r="K162" s="19">
        <f t="shared" si="29"/>
        <v>5.045454545454546</v>
      </c>
      <c r="L162" s="9">
        <v>0.15</v>
      </c>
      <c r="M162" s="17">
        <f t="shared" si="30"/>
        <v>0.7568181818181818</v>
      </c>
      <c r="N162" s="9"/>
      <c r="O162" s="9"/>
      <c r="P162" s="17">
        <f t="shared" si="25"/>
        <v>0.7568181818181818</v>
      </c>
    </row>
    <row r="163" spans="1:16" s="5" customFormat="1" ht="15">
      <c r="A163" s="8"/>
      <c r="B163" s="30" t="s">
        <v>201</v>
      </c>
      <c r="C163" s="25" t="s">
        <v>223</v>
      </c>
      <c r="D163" s="22">
        <v>13</v>
      </c>
      <c r="E163" s="23">
        <f t="shared" si="27"/>
        <v>51</v>
      </c>
      <c r="F163" s="22">
        <v>26</v>
      </c>
      <c r="G163" s="22">
        <v>25</v>
      </c>
      <c r="H163" s="32" t="s">
        <v>261</v>
      </c>
      <c r="I163" s="17">
        <f t="shared" si="28"/>
        <v>50.98039215686274</v>
      </c>
      <c r="J163" s="10">
        <v>9</v>
      </c>
      <c r="K163" s="19">
        <f t="shared" si="29"/>
        <v>59.98039215686274</v>
      </c>
      <c r="L163" s="9">
        <v>0.1</v>
      </c>
      <c r="M163" s="17">
        <f t="shared" si="30"/>
        <v>5.9980392156862745</v>
      </c>
      <c r="N163" s="9"/>
      <c r="O163" s="9"/>
      <c r="P163" s="17">
        <f t="shared" si="25"/>
        <v>5.9980392156862745</v>
      </c>
    </row>
    <row r="164" spans="1:16" s="5" customFormat="1" ht="15">
      <c r="A164" s="8"/>
      <c r="B164" s="8" t="s">
        <v>180</v>
      </c>
      <c r="C164" s="25" t="s">
        <v>170</v>
      </c>
      <c r="D164" s="22">
        <v>22</v>
      </c>
      <c r="E164" s="23">
        <f t="shared" si="27"/>
        <v>87</v>
      </c>
      <c r="F164" s="22">
        <v>47</v>
      </c>
      <c r="G164" s="22">
        <v>40</v>
      </c>
      <c r="H164" s="32" t="s">
        <v>260</v>
      </c>
      <c r="I164" s="17">
        <f t="shared" si="28"/>
        <v>54.02298850574713</v>
      </c>
      <c r="J164" s="18">
        <v>10</v>
      </c>
      <c r="K164" s="19">
        <f t="shared" si="29"/>
        <v>64.02298850574712</v>
      </c>
      <c r="L164" s="9">
        <v>0.15</v>
      </c>
      <c r="M164" s="17">
        <f t="shared" si="30"/>
        <v>9.603448275862068</v>
      </c>
      <c r="N164" s="9"/>
      <c r="O164" s="9"/>
      <c r="P164" s="17">
        <f t="shared" si="25"/>
        <v>9.603448275862068</v>
      </c>
    </row>
    <row r="165" spans="1:16" s="5" customFormat="1" ht="15">
      <c r="A165" s="14"/>
      <c r="B165" s="24" t="s">
        <v>65</v>
      </c>
      <c r="C165" s="24" t="s">
        <v>269</v>
      </c>
      <c r="D165" s="15">
        <v>18</v>
      </c>
      <c r="E165" s="15">
        <v>52</v>
      </c>
      <c r="F165" s="15">
        <v>19</v>
      </c>
      <c r="G165" s="15"/>
      <c r="H165" s="16" t="s">
        <v>262</v>
      </c>
      <c r="I165" s="17">
        <f t="shared" si="28"/>
        <v>36.53846153846153</v>
      </c>
      <c r="J165" s="18">
        <v>7</v>
      </c>
      <c r="K165" s="19">
        <f t="shared" si="29"/>
        <v>43.53846153846153</v>
      </c>
      <c r="L165" s="15">
        <v>0.4</v>
      </c>
      <c r="M165" s="17">
        <f t="shared" si="30"/>
        <v>17.415384615384614</v>
      </c>
      <c r="N165" s="18"/>
      <c r="O165" s="18">
        <v>4</v>
      </c>
      <c r="P165" s="17">
        <f t="shared" si="25"/>
        <v>21.415384615384614</v>
      </c>
    </row>
    <row r="166" spans="1:16" s="5" customFormat="1" ht="15">
      <c r="A166" s="8"/>
      <c r="B166" s="8" t="s">
        <v>153</v>
      </c>
      <c r="C166" s="25" t="s">
        <v>279</v>
      </c>
      <c r="D166" s="22">
        <v>13</v>
      </c>
      <c r="E166" s="23">
        <f>SUM(F166,G166)</f>
        <v>52</v>
      </c>
      <c r="F166" s="22">
        <v>20</v>
      </c>
      <c r="G166" s="22">
        <v>32</v>
      </c>
      <c r="H166" s="32" t="s">
        <v>261</v>
      </c>
      <c r="I166" s="17">
        <f t="shared" si="28"/>
        <v>38.46153846153847</v>
      </c>
      <c r="J166" s="10">
        <v>9</v>
      </c>
      <c r="K166" s="19">
        <f t="shared" si="29"/>
        <v>47.46153846153847</v>
      </c>
      <c r="L166" s="9">
        <v>0.1</v>
      </c>
      <c r="M166" s="17">
        <f t="shared" si="30"/>
        <v>4.746153846153847</v>
      </c>
      <c r="N166" s="9"/>
      <c r="O166" s="9"/>
      <c r="P166" s="17">
        <f t="shared" si="25"/>
        <v>4.746153846153847</v>
      </c>
    </row>
    <row r="167" spans="1:16" s="5" customFormat="1" ht="15">
      <c r="A167" s="14"/>
      <c r="B167" s="29" t="s">
        <v>60</v>
      </c>
      <c r="C167" s="24" t="s">
        <v>266</v>
      </c>
      <c r="D167" s="15">
        <v>15</v>
      </c>
      <c r="E167" s="15">
        <v>47</v>
      </c>
      <c r="F167" s="15">
        <v>29</v>
      </c>
      <c r="G167" s="15"/>
      <c r="H167" s="16" t="s">
        <v>262</v>
      </c>
      <c r="I167" s="17">
        <f t="shared" si="28"/>
        <v>61.702127659574465</v>
      </c>
      <c r="J167" s="18">
        <v>4</v>
      </c>
      <c r="K167" s="19">
        <f t="shared" si="29"/>
        <v>65.70212765957447</v>
      </c>
      <c r="L167" s="15">
        <v>0.4</v>
      </c>
      <c r="M167" s="17">
        <f t="shared" si="30"/>
        <v>26.28085106382979</v>
      </c>
      <c r="N167" s="18"/>
      <c r="O167" s="18"/>
      <c r="P167" s="17">
        <f t="shared" si="25"/>
        <v>26.28085106382979</v>
      </c>
    </row>
    <row r="168" spans="1:16" s="5" customFormat="1" ht="15">
      <c r="A168" s="8"/>
      <c r="B168" s="30" t="s">
        <v>60</v>
      </c>
      <c r="C168" s="25" t="s">
        <v>277</v>
      </c>
      <c r="D168" s="22">
        <v>9</v>
      </c>
      <c r="E168" s="23">
        <f aca="true" t="shared" si="31" ref="E168:E177">SUM(F168,G168)</f>
        <v>30</v>
      </c>
      <c r="F168" s="22">
        <v>22</v>
      </c>
      <c r="G168" s="22">
        <v>8</v>
      </c>
      <c r="H168" s="32" t="s">
        <v>45</v>
      </c>
      <c r="I168" s="17">
        <f t="shared" si="28"/>
        <v>73.33333333333333</v>
      </c>
      <c r="J168" s="11">
        <v>0.5</v>
      </c>
      <c r="K168" s="19">
        <f t="shared" si="29"/>
        <v>73.83333333333333</v>
      </c>
      <c r="L168" s="9">
        <v>0.25</v>
      </c>
      <c r="M168" s="17">
        <f t="shared" si="30"/>
        <v>18.458333333333332</v>
      </c>
      <c r="N168" s="9"/>
      <c r="O168" s="9"/>
      <c r="P168" s="17">
        <f t="shared" si="25"/>
        <v>18.458333333333332</v>
      </c>
    </row>
    <row r="169" spans="1:16" s="5" customFormat="1" ht="15">
      <c r="A169" s="8"/>
      <c r="B169" s="30" t="s">
        <v>129</v>
      </c>
      <c r="C169" s="25" t="s">
        <v>277</v>
      </c>
      <c r="D169" s="22">
        <v>6</v>
      </c>
      <c r="E169" s="23">
        <f t="shared" si="31"/>
        <v>19</v>
      </c>
      <c r="F169" s="22">
        <v>9</v>
      </c>
      <c r="G169" s="22">
        <v>10</v>
      </c>
      <c r="H169" s="32" t="s">
        <v>45</v>
      </c>
      <c r="I169" s="17">
        <f t="shared" si="28"/>
        <v>47.368421052631575</v>
      </c>
      <c r="J169" s="11">
        <v>0.5</v>
      </c>
      <c r="K169" s="19">
        <f t="shared" si="29"/>
        <v>47.868421052631575</v>
      </c>
      <c r="L169" s="9">
        <v>0.25</v>
      </c>
      <c r="M169" s="17">
        <f t="shared" si="30"/>
        <v>11.967105263157894</v>
      </c>
      <c r="N169" s="9"/>
      <c r="O169" s="9"/>
      <c r="P169" s="17">
        <f t="shared" si="25"/>
        <v>11.967105263157894</v>
      </c>
    </row>
    <row r="170" spans="1:16" s="5" customFormat="1" ht="15">
      <c r="A170" s="8"/>
      <c r="B170" s="30" t="s">
        <v>129</v>
      </c>
      <c r="C170" s="25" t="s">
        <v>278</v>
      </c>
      <c r="D170" s="22">
        <v>10</v>
      </c>
      <c r="E170" s="23">
        <f t="shared" si="31"/>
        <v>37</v>
      </c>
      <c r="F170" s="22">
        <v>22</v>
      </c>
      <c r="G170" s="22">
        <v>15</v>
      </c>
      <c r="H170" s="32" t="s">
        <v>260</v>
      </c>
      <c r="I170" s="17">
        <f t="shared" si="28"/>
        <v>59.45945945945946</v>
      </c>
      <c r="J170" s="11">
        <v>0.5</v>
      </c>
      <c r="K170" s="19">
        <f t="shared" si="29"/>
        <v>59.95945945945946</v>
      </c>
      <c r="L170" s="9">
        <v>0.15</v>
      </c>
      <c r="M170" s="17">
        <f t="shared" si="30"/>
        <v>8.993918918918919</v>
      </c>
      <c r="N170" s="9"/>
      <c r="O170" s="9"/>
      <c r="P170" s="17">
        <f t="shared" si="25"/>
        <v>8.993918918918919</v>
      </c>
    </row>
    <row r="171" spans="1:16" s="5" customFormat="1" ht="15">
      <c r="A171" s="8"/>
      <c r="B171" s="8" t="s">
        <v>129</v>
      </c>
      <c r="C171" s="25" t="s">
        <v>279</v>
      </c>
      <c r="D171" s="22">
        <v>5</v>
      </c>
      <c r="E171" s="23">
        <f t="shared" si="31"/>
        <v>17</v>
      </c>
      <c r="F171" s="22">
        <v>10</v>
      </c>
      <c r="G171" s="22">
        <v>7</v>
      </c>
      <c r="H171" s="32" t="s">
        <v>261</v>
      </c>
      <c r="I171" s="17">
        <f t="shared" si="28"/>
        <v>58.82352941176471</v>
      </c>
      <c r="J171" s="11">
        <v>0.5</v>
      </c>
      <c r="K171" s="19">
        <f t="shared" si="29"/>
        <v>59.32352941176471</v>
      </c>
      <c r="L171" s="9">
        <v>0.1</v>
      </c>
      <c r="M171" s="17">
        <f t="shared" si="30"/>
        <v>5.932352941176472</v>
      </c>
      <c r="N171" s="9"/>
      <c r="O171" s="9"/>
      <c r="P171" s="17">
        <f t="shared" si="25"/>
        <v>5.932352941176472</v>
      </c>
    </row>
    <row r="172" spans="1:16" s="5" customFormat="1" ht="15">
      <c r="A172" s="8"/>
      <c r="B172" s="8" t="s">
        <v>37</v>
      </c>
      <c r="C172" s="25" t="s">
        <v>275</v>
      </c>
      <c r="D172" s="22">
        <v>12</v>
      </c>
      <c r="E172" s="23">
        <f t="shared" si="31"/>
        <v>46</v>
      </c>
      <c r="F172" s="22">
        <v>25</v>
      </c>
      <c r="G172" s="22">
        <v>21</v>
      </c>
      <c r="H172" s="32" t="s">
        <v>261</v>
      </c>
      <c r="I172" s="17">
        <f t="shared" si="28"/>
        <v>54.347826086956516</v>
      </c>
      <c r="J172" s="10">
        <v>8</v>
      </c>
      <c r="K172" s="19">
        <f t="shared" si="29"/>
        <v>62.347826086956516</v>
      </c>
      <c r="L172" s="9">
        <v>0.1</v>
      </c>
      <c r="M172" s="17">
        <f t="shared" si="30"/>
        <v>6.234782608695652</v>
      </c>
      <c r="N172" s="9"/>
      <c r="O172" s="9"/>
      <c r="P172" s="17">
        <f t="shared" si="25"/>
        <v>6.234782608695652</v>
      </c>
    </row>
    <row r="173" spans="1:16" s="5" customFormat="1" ht="15">
      <c r="A173" s="8"/>
      <c r="B173" s="8" t="s">
        <v>224</v>
      </c>
      <c r="C173" s="25" t="s">
        <v>225</v>
      </c>
      <c r="D173" s="22">
        <v>14</v>
      </c>
      <c r="E173" s="23">
        <f t="shared" si="31"/>
        <v>55</v>
      </c>
      <c r="F173" s="22">
        <v>44</v>
      </c>
      <c r="G173" s="22">
        <v>11</v>
      </c>
      <c r="H173" s="32" t="s">
        <v>261</v>
      </c>
      <c r="I173" s="17">
        <f t="shared" si="28"/>
        <v>80</v>
      </c>
      <c r="J173" s="10">
        <v>10</v>
      </c>
      <c r="K173" s="19">
        <f t="shared" si="29"/>
        <v>90</v>
      </c>
      <c r="L173" s="9">
        <v>0.1</v>
      </c>
      <c r="M173" s="17">
        <f t="shared" si="30"/>
        <v>9</v>
      </c>
      <c r="N173" s="9"/>
      <c r="O173" s="9"/>
      <c r="P173" s="17">
        <f t="shared" si="25"/>
        <v>9</v>
      </c>
    </row>
    <row r="174" spans="1:16" s="5" customFormat="1" ht="15">
      <c r="A174" s="8"/>
      <c r="B174" s="8" t="s">
        <v>249</v>
      </c>
      <c r="C174" s="25" t="s">
        <v>214</v>
      </c>
      <c r="D174" s="22">
        <v>10</v>
      </c>
      <c r="E174" s="23">
        <f t="shared" si="31"/>
        <v>29</v>
      </c>
      <c r="F174" s="22">
        <v>7</v>
      </c>
      <c r="G174" s="22">
        <v>22</v>
      </c>
      <c r="H174" s="32" t="s">
        <v>261</v>
      </c>
      <c r="I174" s="17">
        <f t="shared" si="28"/>
        <v>24.137931034482758</v>
      </c>
      <c r="J174" s="10">
        <v>5</v>
      </c>
      <c r="K174" s="19">
        <f t="shared" si="29"/>
        <v>29.137931034482758</v>
      </c>
      <c r="L174" s="9">
        <v>0.1</v>
      </c>
      <c r="M174" s="17">
        <f t="shared" si="30"/>
        <v>2.913793103448276</v>
      </c>
      <c r="N174" s="9"/>
      <c r="O174" s="9"/>
      <c r="P174" s="17">
        <f t="shared" si="25"/>
        <v>2.913793103448276</v>
      </c>
    </row>
    <row r="175" spans="1:16" s="5" customFormat="1" ht="15">
      <c r="A175" s="8"/>
      <c r="B175" s="8" t="s">
        <v>90</v>
      </c>
      <c r="C175" s="25" t="s">
        <v>91</v>
      </c>
      <c r="D175" s="22">
        <v>14</v>
      </c>
      <c r="E175" s="23">
        <f t="shared" si="31"/>
        <v>40</v>
      </c>
      <c r="F175" s="22">
        <v>25</v>
      </c>
      <c r="G175" s="22">
        <v>15</v>
      </c>
      <c r="H175" s="32" t="s">
        <v>45</v>
      </c>
      <c r="I175" s="17">
        <f t="shared" si="28"/>
        <v>62.5</v>
      </c>
      <c r="J175" s="18">
        <v>3</v>
      </c>
      <c r="K175" s="19">
        <f t="shared" si="29"/>
        <v>65.5</v>
      </c>
      <c r="L175" s="9">
        <v>0.25</v>
      </c>
      <c r="M175" s="17">
        <f t="shared" si="30"/>
        <v>16.375</v>
      </c>
      <c r="N175" s="9"/>
      <c r="O175" s="9">
        <v>4</v>
      </c>
      <c r="P175" s="17">
        <f t="shared" si="25"/>
        <v>20.375</v>
      </c>
    </row>
    <row r="176" spans="1:16" s="5" customFormat="1" ht="15">
      <c r="A176" s="8"/>
      <c r="B176" s="8" t="s">
        <v>156</v>
      </c>
      <c r="C176" s="25" t="s">
        <v>214</v>
      </c>
      <c r="D176" s="22">
        <v>14</v>
      </c>
      <c r="E176" s="23">
        <f t="shared" si="31"/>
        <v>55</v>
      </c>
      <c r="F176" s="22">
        <v>24</v>
      </c>
      <c r="G176" s="22">
        <v>31</v>
      </c>
      <c r="H176" s="32" t="s">
        <v>261</v>
      </c>
      <c r="I176" s="17">
        <f t="shared" si="28"/>
        <v>43.63636363636363</v>
      </c>
      <c r="J176" s="10">
        <v>10</v>
      </c>
      <c r="K176" s="19">
        <f t="shared" si="29"/>
        <v>53.63636363636363</v>
      </c>
      <c r="L176" s="9">
        <v>0.1</v>
      </c>
      <c r="M176" s="17">
        <f t="shared" si="30"/>
        <v>5.363636363636363</v>
      </c>
      <c r="N176" s="9"/>
      <c r="O176" s="9"/>
      <c r="P176" s="17">
        <f t="shared" si="25"/>
        <v>5.363636363636363</v>
      </c>
    </row>
    <row r="177" spans="1:16" s="5" customFormat="1" ht="15">
      <c r="A177" s="8"/>
      <c r="B177" s="8" t="s">
        <v>27</v>
      </c>
      <c r="C177" s="25" t="s">
        <v>274</v>
      </c>
      <c r="D177" s="22">
        <v>9</v>
      </c>
      <c r="E177" s="23">
        <f t="shared" si="31"/>
        <v>25</v>
      </c>
      <c r="F177" s="22">
        <v>21</v>
      </c>
      <c r="G177" s="22">
        <v>4</v>
      </c>
      <c r="H177" s="32" t="s">
        <v>45</v>
      </c>
      <c r="I177" s="17">
        <f t="shared" si="28"/>
        <v>84</v>
      </c>
      <c r="J177" s="11">
        <v>0.5</v>
      </c>
      <c r="K177" s="19">
        <f t="shared" si="29"/>
        <v>84.5</v>
      </c>
      <c r="L177" s="9">
        <v>0.25</v>
      </c>
      <c r="M177" s="17">
        <f t="shared" si="30"/>
        <v>21.125</v>
      </c>
      <c r="N177" s="9"/>
      <c r="O177" s="9"/>
      <c r="P177" s="17">
        <f t="shared" si="25"/>
        <v>21.125</v>
      </c>
    </row>
    <row r="178" spans="1:16" s="5" customFormat="1" ht="15">
      <c r="A178" s="8"/>
      <c r="B178" s="28" t="s">
        <v>72</v>
      </c>
      <c r="C178" s="25" t="s">
        <v>268</v>
      </c>
      <c r="D178" s="9">
        <v>6</v>
      </c>
      <c r="E178" s="9">
        <v>19</v>
      </c>
      <c r="F178" s="9">
        <v>0</v>
      </c>
      <c r="G178" s="9"/>
      <c r="H178" s="16" t="s">
        <v>262</v>
      </c>
      <c r="I178" s="17">
        <f t="shared" si="28"/>
        <v>0</v>
      </c>
      <c r="J178" s="11">
        <v>0.5</v>
      </c>
      <c r="K178" s="19">
        <f t="shared" si="29"/>
        <v>0.5</v>
      </c>
      <c r="L178" s="15">
        <v>0.4</v>
      </c>
      <c r="M178" s="17">
        <f t="shared" si="30"/>
        <v>0.2</v>
      </c>
      <c r="N178" s="9"/>
      <c r="O178" s="9"/>
      <c r="P178" s="17">
        <f t="shared" si="25"/>
        <v>0.2</v>
      </c>
    </row>
    <row r="179" spans="1:16" s="5" customFormat="1" ht="15">
      <c r="A179" s="8"/>
      <c r="B179" s="28" t="s">
        <v>71</v>
      </c>
      <c r="C179" s="25" t="s">
        <v>268</v>
      </c>
      <c r="D179" s="9">
        <v>12</v>
      </c>
      <c r="E179" s="9">
        <v>36</v>
      </c>
      <c r="F179" s="9">
        <v>0</v>
      </c>
      <c r="G179" s="9"/>
      <c r="H179" s="16" t="s">
        <v>262</v>
      </c>
      <c r="I179" s="17">
        <f t="shared" si="28"/>
        <v>0</v>
      </c>
      <c r="J179" s="10">
        <v>1</v>
      </c>
      <c r="K179" s="19">
        <f t="shared" si="29"/>
        <v>1</v>
      </c>
      <c r="L179" s="15">
        <v>0.4</v>
      </c>
      <c r="M179" s="17">
        <f t="shared" si="30"/>
        <v>0.4</v>
      </c>
      <c r="N179" s="9"/>
      <c r="O179" s="9"/>
      <c r="P179" s="17">
        <f t="shared" si="25"/>
        <v>0.4</v>
      </c>
    </row>
    <row r="180" spans="1:16" s="5" customFormat="1" ht="15">
      <c r="A180" s="8"/>
      <c r="B180" s="8" t="s">
        <v>154</v>
      </c>
      <c r="C180" s="25" t="s">
        <v>271</v>
      </c>
      <c r="D180" s="22">
        <v>18</v>
      </c>
      <c r="E180" s="23">
        <f>SUM(F180,G180)</f>
        <v>67</v>
      </c>
      <c r="F180" s="22">
        <v>12</v>
      </c>
      <c r="G180" s="22">
        <v>55</v>
      </c>
      <c r="H180" s="32" t="s">
        <v>260</v>
      </c>
      <c r="I180" s="17">
        <f t="shared" si="28"/>
        <v>17.91044776119403</v>
      </c>
      <c r="J180" s="18">
        <v>7</v>
      </c>
      <c r="K180" s="19">
        <f t="shared" si="29"/>
        <v>24.91044776119403</v>
      </c>
      <c r="L180" s="9">
        <v>0.15</v>
      </c>
      <c r="M180" s="17">
        <f t="shared" si="30"/>
        <v>3.736567164179104</v>
      </c>
      <c r="N180" s="9"/>
      <c r="O180" s="9"/>
      <c r="P180" s="17">
        <f t="shared" si="25"/>
        <v>3.736567164179104</v>
      </c>
    </row>
    <row r="181" spans="1:16" s="5" customFormat="1" ht="15">
      <c r="A181" s="8"/>
      <c r="B181" s="8" t="s">
        <v>150</v>
      </c>
      <c r="C181" s="25" t="s">
        <v>217</v>
      </c>
      <c r="D181" s="22">
        <v>9</v>
      </c>
      <c r="E181" s="23">
        <f>SUM(F181,G181)</f>
        <v>32</v>
      </c>
      <c r="F181" s="22">
        <v>13</v>
      </c>
      <c r="G181" s="22">
        <v>19</v>
      </c>
      <c r="H181" s="32" t="s">
        <v>261</v>
      </c>
      <c r="I181" s="17">
        <f t="shared" si="28"/>
        <v>40.625</v>
      </c>
      <c r="J181" s="10">
        <v>3</v>
      </c>
      <c r="K181" s="19">
        <f t="shared" si="29"/>
        <v>43.625</v>
      </c>
      <c r="L181" s="9">
        <v>0.1</v>
      </c>
      <c r="M181" s="17">
        <f t="shared" si="30"/>
        <v>4.3625</v>
      </c>
      <c r="N181" s="9"/>
      <c r="O181" s="9"/>
      <c r="P181" s="17">
        <f t="shared" si="25"/>
        <v>4.3625</v>
      </c>
    </row>
    <row r="182" spans="1:16" s="5" customFormat="1" ht="15">
      <c r="A182" s="8"/>
      <c r="B182" s="28" t="s">
        <v>70</v>
      </c>
      <c r="C182" s="25" t="s">
        <v>268</v>
      </c>
      <c r="D182" s="9">
        <v>22</v>
      </c>
      <c r="E182" s="9">
        <v>69</v>
      </c>
      <c r="F182" s="9">
        <v>31</v>
      </c>
      <c r="G182" s="9"/>
      <c r="H182" s="16" t="s">
        <v>262</v>
      </c>
      <c r="I182" s="17">
        <f aca="true" t="shared" si="32" ref="I182:I213">PRODUCT(F182/E182)*100</f>
        <v>44.927536231884055</v>
      </c>
      <c r="J182" s="18">
        <v>10</v>
      </c>
      <c r="K182" s="19">
        <f aca="true" t="shared" si="33" ref="K182:K213">SUM(I182:J182)</f>
        <v>54.927536231884055</v>
      </c>
      <c r="L182" s="15">
        <v>0.4</v>
      </c>
      <c r="M182" s="17">
        <f aca="true" t="shared" si="34" ref="M182:M213">PRODUCT(K182:L182)</f>
        <v>21.971014492753625</v>
      </c>
      <c r="N182" s="9"/>
      <c r="O182" s="9">
        <v>3</v>
      </c>
      <c r="P182" s="17">
        <f t="shared" si="25"/>
        <v>24.971014492753625</v>
      </c>
    </row>
    <row r="183" spans="1:16" s="5" customFormat="1" ht="15">
      <c r="A183" s="8"/>
      <c r="B183" s="28" t="s">
        <v>68</v>
      </c>
      <c r="C183" s="25" t="s">
        <v>268</v>
      </c>
      <c r="D183" s="9">
        <v>13</v>
      </c>
      <c r="E183" s="9">
        <v>44</v>
      </c>
      <c r="F183" s="9">
        <v>36</v>
      </c>
      <c r="G183" s="9"/>
      <c r="H183" s="16" t="s">
        <v>262</v>
      </c>
      <c r="I183" s="17">
        <f t="shared" si="32"/>
        <v>81.81818181818183</v>
      </c>
      <c r="J183" s="10">
        <v>2</v>
      </c>
      <c r="K183" s="19">
        <f t="shared" si="33"/>
        <v>83.81818181818183</v>
      </c>
      <c r="L183" s="15">
        <v>0.4</v>
      </c>
      <c r="M183" s="17">
        <f t="shared" si="34"/>
        <v>33.52727272727273</v>
      </c>
      <c r="N183" s="9"/>
      <c r="O183" s="9"/>
      <c r="P183" s="17">
        <f t="shared" si="25"/>
        <v>33.52727272727273</v>
      </c>
    </row>
    <row r="184" spans="1:16" s="5" customFormat="1" ht="15">
      <c r="A184" s="8"/>
      <c r="B184" s="8" t="s">
        <v>137</v>
      </c>
      <c r="C184" s="25" t="s">
        <v>161</v>
      </c>
      <c r="D184" s="22">
        <v>17</v>
      </c>
      <c r="E184" s="23">
        <f aca="true" t="shared" si="35" ref="E184:E191">SUM(F184,G184)</f>
        <v>68</v>
      </c>
      <c r="F184" s="22">
        <v>31</v>
      </c>
      <c r="G184" s="22">
        <v>37</v>
      </c>
      <c r="H184" s="32" t="s">
        <v>260</v>
      </c>
      <c r="I184" s="17">
        <f t="shared" si="32"/>
        <v>45.588235294117645</v>
      </c>
      <c r="J184" s="18">
        <v>6</v>
      </c>
      <c r="K184" s="19">
        <f t="shared" si="33"/>
        <v>51.588235294117645</v>
      </c>
      <c r="L184" s="9">
        <v>0.15</v>
      </c>
      <c r="M184" s="17">
        <f t="shared" si="34"/>
        <v>7.738235294117646</v>
      </c>
      <c r="N184" s="9"/>
      <c r="O184" s="9"/>
      <c r="P184" s="17">
        <f t="shared" si="25"/>
        <v>7.738235294117646</v>
      </c>
    </row>
    <row r="185" spans="1:16" s="5" customFormat="1" ht="15">
      <c r="A185" s="8"/>
      <c r="B185" s="8" t="s">
        <v>194</v>
      </c>
      <c r="C185" s="25" t="s">
        <v>184</v>
      </c>
      <c r="D185" s="22">
        <v>21</v>
      </c>
      <c r="E185" s="23">
        <f t="shared" si="35"/>
        <v>83</v>
      </c>
      <c r="F185" s="22">
        <v>10</v>
      </c>
      <c r="G185" s="22">
        <v>73</v>
      </c>
      <c r="H185" s="32" t="s">
        <v>260</v>
      </c>
      <c r="I185" s="17">
        <f t="shared" si="32"/>
        <v>12.048192771084338</v>
      </c>
      <c r="J185" s="18">
        <v>10</v>
      </c>
      <c r="K185" s="19">
        <f t="shared" si="33"/>
        <v>22.048192771084338</v>
      </c>
      <c r="L185" s="9">
        <v>0.15</v>
      </c>
      <c r="M185" s="17">
        <f t="shared" si="34"/>
        <v>3.3072289156626504</v>
      </c>
      <c r="N185" s="9"/>
      <c r="O185" s="9"/>
      <c r="P185" s="17">
        <f t="shared" si="25"/>
        <v>3.3072289156626504</v>
      </c>
    </row>
    <row r="186" spans="1:16" s="5" customFormat="1" ht="15">
      <c r="A186" s="8"/>
      <c r="B186" s="28" t="s">
        <v>73</v>
      </c>
      <c r="C186" s="25" t="s">
        <v>270</v>
      </c>
      <c r="D186" s="22">
        <v>15</v>
      </c>
      <c r="E186" s="23">
        <f t="shared" si="35"/>
        <v>50</v>
      </c>
      <c r="F186" s="22">
        <v>44</v>
      </c>
      <c r="G186" s="22">
        <v>6</v>
      </c>
      <c r="H186" s="32" t="s">
        <v>45</v>
      </c>
      <c r="I186" s="17">
        <f t="shared" si="32"/>
        <v>88</v>
      </c>
      <c r="J186" s="18">
        <v>4</v>
      </c>
      <c r="K186" s="19">
        <f t="shared" si="33"/>
        <v>92</v>
      </c>
      <c r="L186" s="9">
        <v>0.25</v>
      </c>
      <c r="M186" s="17">
        <f t="shared" si="34"/>
        <v>23</v>
      </c>
      <c r="N186" s="9"/>
      <c r="O186" s="9"/>
      <c r="P186" s="17">
        <f t="shared" si="25"/>
        <v>23</v>
      </c>
    </row>
    <row r="187" spans="1:16" s="5" customFormat="1" ht="15">
      <c r="A187" s="8"/>
      <c r="B187" s="8" t="s">
        <v>157</v>
      </c>
      <c r="C187" s="25" t="s">
        <v>236</v>
      </c>
      <c r="D187" s="22">
        <v>4</v>
      </c>
      <c r="E187" s="23">
        <f t="shared" si="35"/>
        <v>13</v>
      </c>
      <c r="F187" s="22">
        <v>1</v>
      </c>
      <c r="G187" s="22">
        <v>12</v>
      </c>
      <c r="H187" s="32" t="s">
        <v>261</v>
      </c>
      <c r="I187" s="17">
        <f t="shared" si="32"/>
        <v>7.6923076923076925</v>
      </c>
      <c r="J187" s="11">
        <v>0.5</v>
      </c>
      <c r="K187" s="19">
        <f t="shared" si="33"/>
        <v>8.192307692307693</v>
      </c>
      <c r="L187" s="9">
        <v>0.1</v>
      </c>
      <c r="M187" s="17">
        <f t="shared" si="34"/>
        <v>0.8192307692307694</v>
      </c>
      <c r="N187" s="9"/>
      <c r="O187" s="9"/>
      <c r="P187" s="17">
        <f t="shared" si="25"/>
        <v>0.8192307692307694</v>
      </c>
    </row>
    <row r="188" spans="1:16" s="5" customFormat="1" ht="15">
      <c r="A188" s="8"/>
      <c r="B188" s="8" t="s">
        <v>142</v>
      </c>
      <c r="C188" s="25" t="s">
        <v>236</v>
      </c>
      <c r="D188" s="22">
        <v>6</v>
      </c>
      <c r="E188" s="23">
        <f t="shared" si="35"/>
        <v>24</v>
      </c>
      <c r="F188" s="22">
        <v>12</v>
      </c>
      <c r="G188" s="22">
        <v>12</v>
      </c>
      <c r="H188" s="32" t="s">
        <v>261</v>
      </c>
      <c r="I188" s="17">
        <f t="shared" si="32"/>
        <v>50</v>
      </c>
      <c r="J188" s="11">
        <v>0.5</v>
      </c>
      <c r="K188" s="19">
        <f t="shared" si="33"/>
        <v>50.5</v>
      </c>
      <c r="L188" s="9">
        <v>0.1</v>
      </c>
      <c r="M188" s="17">
        <f t="shared" si="34"/>
        <v>5.050000000000001</v>
      </c>
      <c r="N188" s="9"/>
      <c r="O188" s="9"/>
      <c r="P188" s="17">
        <f t="shared" si="25"/>
        <v>5.050000000000001</v>
      </c>
    </row>
    <row r="189" spans="1:16" s="5" customFormat="1" ht="15">
      <c r="A189" s="8"/>
      <c r="B189" s="8" t="s">
        <v>84</v>
      </c>
      <c r="C189" s="25" t="s">
        <v>85</v>
      </c>
      <c r="D189" s="22">
        <v>20</v>
      </c>
      <c r="E189" s="23">
        <f t="shared" si="35"/>
        <v>72</v>
      </c>
      <c r="F189" s="22">
        <v>47</v>
      </c>
      <c r="G189" s="22">
        <v>25</v>
      </c>
      <c r="H189" s="32" t="s">
        <v>45</v>
      </c>
      <c r="I189" s="17">
        <f t="shared" si="32"/>
        <v>65.27777777777779</v>
      </c>
      <c r="J189" s="18">
        <v>9</v>
      </c>
      <c r="K189" s="19">
        <f t="shared" si="33"/>
        <v>74.27777777777779</v>
      </c>
      <c r="L189" s="9">
        <v>0.25</v>
      </c>
      <c r="M189" s="17">
        <f t="shared" si="34"/>
        <v>18.569444444444446</v>
      </c>
      <c r="N189" s="9"/>
      <c r="O189" s="9"/>
      <c r="P189" s="17">
        <f t="shared" si="25"/>
        <v>18.569444444444446</v>
      </c>
    </row>
    <row r="190" spans="1:16" s="5" customFormat="1" ht="15">
      <c r="A190" s="8"/>
      <c r="B190" s="8" t="s">
        <v>97</v>
      </c>
      <c r="C190" s="25" t="s">
        <v>85</v>
      </c>
      <c r="D190" s="22">
        <v>19</v>
      </c>
      <c r="E190" s="23">
        <f t="shared" si="35"/>
        <v>61</v>
      </c>
      <c r="F190" s="22">
        <v>35</v>
      </c>
      <c r="G190" s="22">
        <v>26</v>
      </c>
      <c r="H190" s="32" t="s">
        <v>45</v>
      </c>
      <c r="I190" s="17">
        <f t="shared" si="32"/>
        <v>57.377049180327866</v>
      </c>
      <c r="J190" s="18">
        <v>8</v>
      </c>
      <c r="K190" s="19">
        <f t="shared" si="33"/>
        <v>65.37704918032787</v>
      </c>
      <c r="L190" s="9">
        <v>0.25</v>
      </c>
      <c r="M190" s="17">
        <f t="shared" si="34"/>
        <v>16.34426229508197</v>
      </c>
      <c r="N190" s="9"/>
      <c r="O190" s="9"/>
      <c r="P190" s="17">
        <f t="shared" si="25"/>
        <v>16.34426229508197</v>
      </c>
    </row>
    <row r="191" spans="1:16" s="5" customFormat="1" ht="15">
      <c r="A191" s="8"/>
      <c r="B191" s="8" t="s">
        <v>255</v>
      </c>
      <c r="C191" s="25" t="s">
        <v>225</v>
      </c>
      <c r="D191" s="22">
        <v>7</v>
      </c>
      <c r="E191" s="23">
        <f t="shared" si="35"/>
        <v>27</v>
      </c>
      <c r="F191" s="22">
        <v>24</v>
      </c>
      <c r="G191" s="22">
        <v>3</v>
      </c>
      <c r="H191" s="32" t="s">
        <v>261</v>
      </c>
      <c r="I191" s="17">
        <f t="shared" si="32"/>
        <v>88.88888888888889</v>
      </c>
      <c r="J191" s="10">
        <v>1</v>
      </c>
      <c r="K191" s="19">
        <f t="shared" si="33"/>
        <v>89.88888888888889</v>
      </c>
      <c r="L191" s="9">
        <v>0.1</v>
      </c>
      <c r="M191" s="17">
        <f t="shared" si="34"/>
        <v>8.988888888888889</v>
      </c>
      <c r="N191" s="9"/>
      <c r="O191" s="9"/>
      <c r="P191" s="17">
        <f t="shared" si="25"/>
        <v>8.988888888888889</v>
      </c>
    </row>
    <row r="192" spans="1:16" s="5" customFormat="1" ht="15">
      <c r="A192" s="8"/>
      <c r="B192" s="28" t="s">
        <v>67</v>
      </c>
      <c r="C192" s="25" t="s">
        <v>268</v>
      </c>
      <c r="D192" s="9">
        <v>10</v>
      </c>
      <c r="E192" s="9">
        <v>31</v>
      </c>
      <c r="F192" s="9">
        <v>21</v>
      </c>
      <c r="G192" s="9"/>
      <c r="H192" s="16" t="s">
        <v>262</v>
      </c>
      <c r="I192" s="17">
        <f t="shared" si="32"/>
        <v>67.74193548387096</v>
      </c>
      <c r="J192" s="11">
        <v>0.5</v>
      </c>
      <c r="K192" s="19">
        <f t="shared" si="33"/>
        <v>68.24193548387096</v>
      </c>
      <c r="L192" s="15">
        <v>0.4</v>
      </c>
      <c r="M192" s="17">
        <f t="shared" si="34"/>
        <v>27.296774193548387</v>
      </c>
      <c r="N192" s="9"/>
      <c r="O192" s="9"/>
      <c r="P192" s="17">
        <f t="shared" si="25"/>
        <v>27.296774193548387</v>
      </c>
    </row>
    <row r="193" spans="1:16" s="5" customFormat="1" ht="15">
      <c r="A193" s="8"/>
      <c r="B193" s="8" t="s">
        <v>182</v>
      </c>
      <c r="C193" s="25" t="s">
        <v>174</v>
      </c>
      <c r="D193" s="22">
        <v>18</v>
      </c>
      <c r="E193" s="23">
        <f>SUM(F193,G193)</f>
        <v>66</v>
      </c>
      <c r="F193" s="22">
        <v>34</v>
      </c>
      <c r="G193" s="22">
        <v>32</v>
      </c>
      <c r="H193" s="32" t="s">
        <v>260</v>
      </c>
      <c r="I193" s="17">
        <f t="shared" si="32"/>
        <v>51.515151515151516</v>
      </c>
      <c r="J193" s="18">
        <v>7</v>
      </c>
      <c r="K193" s="19">
        <f t="shared" si="33"/>
        <v>58.515151515151516</v>
      </c>
      <c r="L193" s="9">
        <v>0.15</v>
      </c>
      <c r="M193" s="17">
        <f t="shared" si="34"/>
        <v>8.777272727272727</v>
      </c>
      <c r="N193" s="9"/>
      <c r="O193" s="9"/>
      <c r="P193" s="17">
        <f t="shared" si="25"/>
        <v>8.777272727272727</v>
      </c>
    </row>
    <row r="194" spans="1:16" s="5" customFormat="1" ht="15">
      <c r="A194" s="8"/>
      <c r="B194" s="8" t="s">
        <v>81</v>
      </c>
      <c r="C194" s="25" t="s">
        <v>82</v>
      </c>
      <c r="D194" s="22">
        <v>20</v>
      </c>
      <c r="E194" s="23">
        <f>SUM(F194,G194)</f>
        <v>71</v>
      </c>
      <c r="F194" s="22">
        <v>51</v>
      </c>
      <c r="G194" s="22">
        <v>20</v>
      </c>
      <c r="H194" s="32" t="s">
        <v>45</v>
      </c>
      <c r="I194" s="17">
        <f t="shared" si="32"/>
        <v>71.83098591549296</v>
      </c>
      <c r="J194" s="18">
        <v>9</v>
      </c>
      <c r="K194" s="19">
        <f t="shared" si="33"/>
        <v>80.83098591549296</v>
      </c>
      <c r="L194" s="9">
        <v>0.25</v>
      </c>
      <c r="M194" s="17">
        <f t="shared" si="34"/>
        <v>20.20774647887324</v>
      </c>
      <c r="N194" s="9"/>
      <c r="O194" s="9"/>
      <c r="P194" s="17">
        <f t="shared" si="25"/>
        <v>20.20774647887324</v>
      </c>
    </row>
    <row r="195" spans="1:16" s="5" customFormat="1" ht="15">
      <c r="A195" s="8"/>
      <c r="B195" s="8" t="s">
        <v>125</v>
      </c>
      <c r="C195" s="25" t="s">
        <v>82</v>
      </c>
      <c r="D195" s="22">
        <v>11</v>
      </c>
      <c r="E195" s="23">
        <f>SUM(F195,G195)</f>
        <v>21</v>
      </c>
      <c r="F195" s="22">
        <v>7</v>
      </c>
      <c r="G195" s="22">
        <v>14</v>
      </c>
      <c r="H195" s="32" t="s">
        <v>45</v>
      </c>
      <c r="I195" s="17">
        <f t="shared" si="32"/>
        <v>33.33333333333333</v>
      </c>
      <c r="J195" s="10">
        <v>1</v>
      </c>
      <c r="K195" s="19">
        <f t="shared" si="33"/>
        <v>34.33333333333333</v>
      </c>
      <c r="L195" s="9">
        <v>0.25</v>
      </c>
      <c r="M195" s="17">
        <f t="shared" si="34"/>
        <v>8.583333333333332</v>
      </c>
      <c r="N195" s="9"/>
      <c r="O195" s="9"/>
      <c r="P195" s="17">
        <f aca="true" t="shared" si="36" ref="P195:P242">SUM(M195:O195)</f>
        <v>8.583333333333332</v>
      </c>
    </row>
    <row r="196" spans="1:16" s="5" customFormat="1" ht="15">
      <c r="A196" s="8"/>
      <c r="B196" s="8" t="s">
        <v>247</v>
      </c>
      <c r="C196" s="25" t="s">
        <v>229</v>
      </c>
      <c r="D196" s="22">
        <v>14</v>
      </c>
      <c r="E196" s="23">
        <f>SUM(F196,G196)</f>
        <v>56</v>
      </c>
      <c r="F196" s="22">
        <v>14</v>
      </c>
      <c r="G196" s="22">
        <v>42</v>
      </c>
      <c r="H196" s="32" t="s">
        <v>261</v>
      </c>
      <c r="I196" s="17">
        <f t="shared" si="32"/>
        <v>25</v>
      </c>
      <c r="J196" s="10">
        <v>10</v>
      </c>
      <c r="K196" s="19">
        <f t="shared" si="33"/>
        <v>35</v>
      </c>
      <c r="L196" s="9">
        <v>0.1</v>
      </c>
      <c r="M196" s="17">
        <f t="shared" si="34"/>
        <v>3.5</v>
      </c>
      <c r="N196" s="9"/>
      <c r="O196" s="9"/>
      <c r="P196" s="17">
        <f t="shared" si="36"/>
        <v>3.5</v>
      </c>
    </row>
    <row r="197" spans="1:16" s="5" customFormat="1" ht="15">
      <c r="A197" s="8"/>
      <c r="B197" s="28" t="s">
        <v>69</v>
      </c>
      <c r="C197" s="25" t="s">
        <v>268</v>
      </c>
      <c r="D197" s="9">
        <v>15</v>
      </c>
      <c r="E197" s="9">
        <v>46</v>
      </c>
      <c r="F197" s="9">
        <v>28</v>
      </c>
      <c r="G197" s="9"/>
      <c r="H197" s="16" t="s">
        <v>262</v>
      </c>
      <c r="I197" s="17">
        <f t="shared" si="32"/>
        <v>60.86956521739131</v>
      </c>
      <c r="J197" s="18">
        <v>4</v>
      </c>
      <c r="K197" s="19">
        <f t="shared" si="33"/>
        <v>64.86956521739131</v>
      </c>
      <c r="L197" s="15">
        <v>0.4</v>
      </c>
      <c r="M197" s="17">
        <f t="shared" si="34"/>
        <v>25.947826086956525</v>
      </c>
      <c r="N197" s="9"/>
      <c r="O197" s="9"/>
      <c r="P197" s="17">
        <f t="shared" si="36"/>
        <v>25.947826086956525</v>
      </c>
    </row>
    <row r="198" spans="1:16" s="5" customFormat="1" ht="15">
      <c r="A198" s="8"/>
      <c r="B198" s="8" t="s">
        <v>116</v>
      </c>
      <c r="C198" s="25" t="s">
        <v>78</v>
      </c>
      <c r="D198" s="22">
        <v>22</v>
      </c>
      <c r="E198" s="23">
        <f>SUM(F198,G198)</f>
        <v>66</v>
      </c>
      <c r="F198" s="22">
        <v>15</v>
      </c>
      <c r="G198" s="22">
        <v>51</v>
      </c>
      <c r="H198" s="32" t="s">
        <v>45</v>
      </c>
      <c r="I198" s="17">
        <f t="shared" si="32"/>
        <v>22.727272727272727</v>
      </c>
      <c r="J198" s="18">
        <v>10</v>
      </c>
      <c r="K198" s="19">
        <f t="shared" si="33"/>
        <v>32.72727272727273</v>
      </c>
      <c r="L198" s="9">
        <v>0.25</v>
      </c>
      <c r="M198" s="17">
        <f t="shared" si="34"/>
        <v>8.181818181818182</v>
      </c>
      <c r="N198" s="9"/>
      <c r="O198" s="9"/>
      <c r="P198" s="17">
        <f t="shared" si="36"/>
        <v>8.181818181818182</v>
      </c>
    </row>
    <row r="199" spans="1:16" s="5" customFormat="1" ht="15">
      <c r="A199" s="8"/>
      <c r="B199" s="8" t="s">
        <v>75</v>
      </c>
      <c r="C199" s="25" t="s">
        <v>76</v>
      </c>
      <c r="D199" s="22">
        <v>21</v>
      </c>
      <c r="E199" s="23">
        <f>SUM(F199,G199)</f>
        <v>70</v>
      </c>
      <c r="F199" s="22">
        <v>53</v>
      </c>
      <c r="G199" s="22">
        <v>17</v>
      </c>
      <c r="H199" s="32" t="s">
        <v>45</v>
      </c>
      <c r="I199" s="17">
        <f t="shared" si="32"/>
        <v>75.71428571428571</v>
      </c>
      <c r="J199" s="18">
        <v>10</v>
      </c>
      <c r="K199" s="19">
        <f t="shared" si="33"/>
        <v>85.71428571428571</v>
      </c>
      <c r="L199" s="9">
        <v>0.25</v>
      </c>
      <c r="M199" s="17">
        <f t="shared" si="34"/>
        <v>21.428571428571427</v>
      </c>
      <c r="N199" s="9"/>
      <c r="O199" s="9">
        <v>2</v>
      </c>
      <c r="P199" s="17">
        <f t="shared" si="36"/>
        <v>23.428571428571427</v>
      </c>
    </row>
    <row r="200" spans="1:16" s="5" customFormat="1" ht="15">
      <c r="A200" s="14"/>
      <c r="B200" s="24" t="s">
        <v>56</v>
      </c>
      <c r="C200" s="24" t="s">
        <v>266</v>
      </c>
      <c r="D200" s="15">
        <v>18</v>
      </c>
      <c r="E200" s="15">
        <v>57</v>
      </c>
      <c r="F200" s="15">
        <v>24</v>
      </c>
      <c r="G200" s="15"/>
      <c r="H200" s="16" t="s">
        <v>262</v>
      </c>
      <c r="I200" s="17">
        <f t="shared" si="32"/>
        <v>42.10526315789473</v>
      </c>
      <c r="J200" s="18">
        <v>7</v>
      </c>
      <c r="K200" s="19">
        <f t="shared" si="33"/>
        <v>49.10526315789473</v>
      </c>
      <c r="L200" s="15">
        <v>0.4</v>
      </c>
      <c r="M200" s="17">
        <f t="shared" si="34"/>
        <v>19.642105263157895</v>
      </c>
      <c r="N200" s="18"/>
      <c r="O200" s="18"/>
      <c r="P200" s="17">
        <f t="shared" si="36"/>
        <v>19.642105263157895</v>
      </c>
    </row>
    <row r="201" spans="1:16" s="5" customFormat="1" ht="15">
      <c r="A201" s="8"/>
      <c r="B201" s="8" t="s">
        <v>33</v>
      </c>
      <c r="C201" s="25" t="s">
        <v>273</v>
      </c>
      <c r="D201" s="22">
        <v>20</v>
      </c>
      <c r="E201" s="23">
        <f>SUM(F201,G201)</f>
        <v>61</v>
      </c>
      <c r="F201" s="22">
        <v>22</v>
      </c>
      <c r="G201" s="22">
        <v>39</v>
      </c>
      <c r="H201" s="32" t="s">
        <v>45</v>
      </c>
      <c r="I201" s="17">
        <f t="shared" si="32"/>
        <v>36.0655737704918</v>
      </c>
      <c r="J201" s="18">
        <v>9</v>
      </c>
      <c r="K201" s="19">
        <f t="shared" si="33"/>
        <v>45.0655737704918</v>
      </c>
      <c r="L201" s="9">
        <v>0.25</v>
      </c>
      <c r="M201" s="17">
        <f t="shared" si="34"/>
        <v>11.26639344262295</v>
      </c>
      <c r="N201" s="9"/>
      <c r="O201" s="9"/>
      <c r="P201" s="17">
        <f t="shared" si="36"/>
        <v>11.26639344262295</v>
      </c>
    </row>
    <row r="202" spans="1:16" s="5" customFormat="1" ht="15">
      <c r="A202" s="8"/>
      <c r="B202" s="8" t="s">
        <v>227</v>
      </c>
      <c r="C202" s="25" t="s">
        <v>221</v>
      </c>
      <c r="D202" s="22">
        <v>14</v>
      </c>
      <c r="E202" s="23">
        <f>SUM(F202,G202)</f>
        <v>50</v>
      </c>
      <c r="F202" s="22">
        <v>37</v>
      </c>
      <c r="G202" s="22">
        <v>13</v>
      </c>
      <c r="H202" s="32" t="s">
        <v>261</v>
      </c>
      <c r="I202" s="17">
        <f t="shared" si="32"/>
        <v>74</v>
      </c>
      <c r="J202" s="10">
        <v>10</v>
      </c>
      <c r="K202" s="19">
        <f t="shared" si="33"/>
        <v>84</v>
      </c>
      <c r="L202" s="9">
        <v>0.1</v>
      </c>
      <c r="M202" s="17">
        <f t="shared" si="34"/>
        <v>8.4</v>
      </c>
      <c r="N202" s="9"/>
      <c r="O202" s="9"/>
      <c r="P202" s="17">
        <f t="shared" si="36"/>
        <v>8.4</v>
      </c>
    </row>
    <row r="203" spans="1:16" s="5" customFormat="1" ht="15">
      <c r="A203" s="8"/>
      <c r="B203" s="8" t="s">
        <v>127</v>
      </c>
      <c r="C203" s="25" t="s">
        <v>91</v>
      </c>
      <c r="D203" s="22">
        <v>8</v>
      </c>
      <c r="E203" s="23">
        <f>SUM(F203,G203)</f>
        <v>20</v>
      </c>
      <c r="F203" s="22">
        <v>0</v>
      </c>
      <c r="G203" s="22">
        <v>20</v>
      </c>
      <c r="H203" s="32" t="s">
        <v>45</v>
      </c>
      <c r="I203" s="17">
        <f t="shared" si="32"/>
        <v>0</v>
      </c>
      <c r="J203" s="11">
        <v>0.5</v>
      </c>
      <c r="K203" s="19">
        <f t="shared" si="33"/>
        <v>0.5</v>
      </c>
      <c r="L203" s="9">
        <v>0.25</v>
      </c>
      <c r="M203" s="17">
        <f t="shared" si="34"/>
        <v>0.125</v>
      </c>
      <c r="N203" s="9"/>
      <c r="O203" s="9"/>
      <c r="P203" s="17">
        <f t="shared" si="36"/>
        <v>0.125</v>
      </c>
    </row>
    <row r="204" spans="1:16" s="5" customFormat="1" ht="15">
      <c r="A204" s="8"/>
      <c r="B204" s="8" t="s">
        <v>203</v>
      </c>
      <c r="C204" s="25" t="s">
        <v>219</v>
      </c>
      <c r="D204" s="22">
        <v>11</v>
      </c>
      <c r="E204" s="23">
        <f>SUM(F204,G204)</f>
        <v>43</v>
      </c>
      <c r="F204" s="22">
        <v>37</v>
      </c>
      <c r="G204" s="22">
        <v>6</v>
      </c>
      <c r="H204" s="32" t="s">
        <v>261</v>
      </c>
      <c r="I204" s="17">
        <f t="shared" si="32"/>
        <v>86.04651162790698</v>
      </c>
      <c r="J204" s="10">
        <v>6</v>
      </c>
      <c r="K204" s="19">
        <f t="shared" si="33"/>
        <v>92.04651162790698</v>
      </c>
      <c r="L204" s="9">
        <v>0.1</v>
      </c>
      <c r="M204" s="17">
        <f t="shared" si="34"/>
        <v>9.204651162790698</v>
      </c>
      <c r="N204" s="9"/>
      <c r="O204" s="9"/>
      <c r="P204" s="17">
        <f t="shared" si="36"/>
        <v>9.204651162790698</v>
      </c>
    </row>
    <row r="205" spans="1:16" s="5" customFormat="1" ht="15">
      <c r="A205" s="8"/>
      <c r="B205" s="8" t="s">
        <v>259</v>
      </c>
      <c r="C205" s="25" t="s">
        <v>214</v>
      </c>
      <c r="D205" s="22">
        <v>8</v>
      </c>
      <c r="E205" s="23">
        <f>SUM(F205,G205)</f>
        <v>26</v>
      </c>
      <c r="F205" s="22">
        <v>2</v>
      </c>
      <c r="G205" s="22">
        <v>24</v>
      </c>
      <c r="H205" s="32" t="s">
        <v>261</v>
      </c>
      <c r="I205" s="17">
        <f t="shared" si="32"/>
        <v>7.6923076923076925</v>
      </c>
      <c r="J205" s="10">
        <v>2</v>
      </c>
      <c r="K205" s="19">
        <f t="shared" si="33"/>
        <v>9.692307692307693</v>
      </c>
      <c r="L205" s="9">
        <v>0.1</v>
      </c>
      <c r="M205" s="17">
        <f t="shared" si="34"/>
        <v>0.9692307692307693</v>
      </c>
      <c r="N205" s="9"/>
      <c r="O205" s="9"/>
      <c r="P205" s="17">
        <f t="shared" si="36"/>
        <v>0.9692307692307693</v>
      </c>
    </row>
    <row r="206" spans="1:16" s="5" customFormat="1" ht="15">
      <c r="A206" s="14"/>
      <c r="B206" s="24" t="s">
        <v>57</v>
      </c>
      <c r="C206" s="24" t="s">
        <v>266</v>
      </c>
      <c r="D206" s="15">
        <v>20</v>
      </c>
      <c r="E206" s="15">
        <v>70</v>
      </c>
      <c r="F206" s="15">
        <v>41</v>
      </c>
      <c r="G206" s="15"/>
      <c r="H206" s="16" t="s">
        <v>262</v>
      </c>
      <c r="I206" s="17">
        <f t="shared" si="32"/>
        <v>58.57142857142858</v>
      </c>
      <c r="J206" s="18">
        <v>9</v>
      </c>
      <c r="K206" s="19">
        <f t="shared" si="33"/>
        <v>67.57142857142858</v>
      </c>
      <c r="L206" s="15">
        <v>0.4</v>
      </c>
      <c r="M206" s="17">
        <f t="shared" si="34"/>
        <v>27.028571428571436</v>
      </c>
      <c r="N206" s="18"/>
      <c r="O206" s="18"/>
      <c r="P206" s="17">
        <f t="shared" si="36"/>
        <v>27.028571428571436</v>
      </c>
    </row>
    <row r="207" spans="1:16" s="5" customFormat="1" ht="15">
      <c r="A207" s="8"/>
      <c r="B207" s="8" t="s">
        <v>29</v>
      </c>
      <c r="C207" s="25" t="s">
        <v>273</v>
      </c>
      <c r="D207" s="22">
        <v>21</v>
      </c>
      <c r="E207" s="23">
        <f aca="true" t="shared" si="37" ref="E207:E215">SUM(F207,G207)</f>
        <v>74</v>
      </c>
      <c r="F207" s="22">
        <v>51</v>
      </c>
      <c r="G207" s="22">
        <v>23</v>
      </c>
      <c r="H207" s="32" t="s">
        <v>45</v>
      </c>
      <c r="I207" s="17">
        <f t="shared" si="32"/>
        <v>68.91891891891892</v>
      </c>
      <c r="J207" s="18">
        <v>10</v>
      </c>
      <c r="K207" s="19">
        <f t="shared" si="33"/>
        <v>78.91891891891892</v>
      </c>
      <c r="L207" s="9">
        <v>0.25</v>
      </c>
      <c r="M207" s="17">
        <f t="shared" si="34"/>
        <v>19.72972972972973</v>
      </c>
      <c r="N207" s="9"/>
      <c r="O207" s="9">
        <v>3</v>
      </c>
      <c r="P207" s="17">
        <f t="shared" si="36"/>
        <v>22.72972972972973</v>
      </c>
    </row>
    <row r="208" spans="1:16" s="5" customFormat="1" ht="15">
      <c r="A208" s="8"/>
      <c r="B208" s="8" t="s">
        <v>121</v>
      </c>
      <c r="C208" s="25" t="s">
        <v>277</v>
      </c>
      <c r="D208" s="22">
        <v>12</v>
      </c>
      <c r="E208" s="23">
        <f t="shared" si="37"/>
        <v>37</v>
      </c>
      <c r="F208" s="22">
        <v>19</v>
      </c>
      <c r="G208" s="22">
        <v>18</v>
      </c>
      <c r="H208" s="32" t="s">
        <v>45</v>
      </c>
      <c r="I208" s="17">
        <f t="shared" si="32"/>
        <v>51.35135135135135</v>
      </c>
      <c r="J208" s="10">
        <v>1</v>
      </c>
      <c r="K208" s="19">
        <f t="shared" si="33"/>
        <v>52.35135135135135</v>
      </c>
      <c r="L208" s="9">
        <v>0.25</v>
      </c>
      <c r="M208" s="17">
        <f t="shared" si="34"/>
        <v>13.087837837837837</v>
      </c>
      <c r="N208" s="9"/>
      <c r="O208" s="9"/>
      <c r="P208" s="17">
        <f t="shared" si="36"/>
        <v>13.087837837837837</v>
      </c>
    </row>
    <row r="209" spans="1:16" s="5" customFormat="1" ht="15">
      <c r="A209" s="8"/>
      <c r="B209" s="30" t="s">
        <v>120</v>
      </c>
      <c r="C209" s="25" t="s">
        <v>277</v>
      </c>
      <c r="D209" s="22">
        <v>6</v>
      </c>
      <c r="E209" s="23">
        <f t="shared" si="37"/>
        <v>21</v>
      </c>
      <c r="F209" s="22">
        <v>12</v>
      </c>
      <c r="G209" s="22">
        <v>9</v>
      </c>
      <c r="H209" s="32" t="s">
        <v>45</v>
      </c>
      <c r="I209" s="17">
        <f t="shared" si="32"/>
        <v>57.14285714285714</v>
      </c>
      <c r="J209" s="11">
        <v>0.5</v>
      </c>
      <c r="K209" s="19">
        <f t="shared" si="33"/>
        <v>57.64285714285714</v>
      </c>
      <c r="L209" s="9">
        <v>0.25</v>
      </c>
      <c r="M209" s="17">
        <f t="shared" si="34"/>
        <v>14.410714285714285</v>
      </c>
      <c r="N209" s="9"/>
      <c r="O209" s="9"/>
      <c r="P209" s="17">
        <f t="shared" si="36"/>
        <v>14.410714285714285</v>
      </c>
    </row>
    <row r="210" spans="1:16" s="5" customFormat="1" ht="15">
      <c r="A210" s="8"/>
      <c r="B210" s="30" t="s">
        <v>120</v>
      </c>
      <c r="C210" s="25" t="s">
        <v>278</v>
      </c>
      <c r="D210" s="22">
        <v>16</v>
      </c>
      <c r="E210" s="23">
        <f t="shared" si="37"/>
        <v>60</v>
      </c>
      <c r="F210" s="22">
        <v>41</v>
      </c>
      <c r="G210" s="22">
        <v>19</v>
      </c>
      <c r="H210" s="32" t="s">
        <v>260</v>
      </c>
      <c r="I210" s="17">
        <f t="shared" si="32"/>
        <v>68.33333333333333</v>
      </c>
      <c r="J210" s="18">
        <v>5</v>
      </c>
      <c r="K210" s="19">
        <f t="shared" si="33"/>
        <v>73.33333333333333</v>
      </c>
      <c r="L210" s="9">
        <v>0.15</v>
      </c>
      <c r="M210" s="17">
        <f t="shared" si="34"/>
        <v>10.999999999999998</v>
      </c>
      <c r="N210" s="9"/>
      <c r="O210" s="9"/>
      <c r="P210" s="17">
        <f t="shared" si="36"/>
        <v>10.999999999999998</v>
      </c>
    </row>
    <row r="211" spans="1:16" s="5" customFormat="1" ht="15">
      <c r="A211" s="8"/>
      <c r="B211" s="8" t="s">
        <v>165</v>
      </c>
      <c r="C211" s="25" t="s">
        <v>166</v>
      </c>
      <c r="D211" s="22">
        <v>14</v>
      </c>
      <c r="E211" s="23">
        <f t="shared" si="37"/>
        <v>53</v>
      </c>
      <c r="F211" s="22">
        <v>41</v>
      </c>
      <c r="G211" s="22">
        <v>12</v>
      </c>
      <c r="H211" s="32" t="s">
        <v>260</v>
      </c>
      <c r="I211" s="17">
        <f t="shared" si="32"/>
        <v>77.35849056603774</v>
      </c>
      <c r="J211" s="18">
        <v>3</v>
      </c>
      <c r="K211" s="19">
        <f t="shared" si="33"/>
        <v>80.35849056603774</v>
      </c>
      <c r="L211" s="9">
        <v>0.15</v>
      </c>
      <c r="M211" s="17">
        <f t="shared" si="34"/>
        <v>12.053773584905661</v>
      </c>
      <c r="N211" s="9"/>
      <c r="O211" s="9"/>
      <c r="P211" s="17">
        <f t="shared" si="36"/>
        <v>12.053773584905661</v>
      </c>
    </row>
    <row r="212" spans="1:16" s="5" customFormat="1" ht="15">
      <c r="A212" s="8"/>
      <c r="B212" s="30" t="s">
        <v>30</v>
      </c>
      <c r="C212" s="25" t="s">
        <v>274</v>
      </c>
      <c r="D212" s="22">
        <v>18</v>
      </c>
      <c r="E212" s="23">
        <f t="shared" si="37"/>
        <v>44</v>
      </c>
      <c r="F212" s="22">
        <v>30</v>
      </c>
      <c r="G212" s="22">
        <v>14</v>
      </c>
      <c r="H212" s="32" t="s">
        <v>45</v>
      </c>
      <c r="I212" s="17">
        <f t="shared" si="32"/>
        <v>68.18181818181817</v>
      </c>
      <c r="J212" s="18">
        <v>7</v>
      </c>
      <c r="K212" s="19">
        <f t="shared" si="33"/>
        <v>75.18181818181817</v>
      </c>
      <c r="L212" s="9">
        <v>0.25</v>
      </c>
      <c r="M212" s="17">
        <f t="shared" si="34"/>
        <v>18.795454545454543</v>
      </c>
      <c r="N212" s="9"/>
      <c r="O212" s="9"/>
      <c r="P212" s="17">
        <f t="shared" si="36"/>
        <v>18.795454545454543</v>
      </c>
    </row>
    <row r="213" spans="1:16" s="5" customFormat="1" ht="15">
      <c r="A213" s="8"/>
      <c r="B213" s="30" t="s">
        <v>30</v>
      </c>
      <c r="C213" s="25" t="s">
        <v>275</v>
      </c>
      <c r="D213" s="22">
        <v>10</v>
      </c>
      <c r="E213" s="23">
        <f t="shared" si="37"/>
        <v>40</v>
      </c>
      <c r="F213" s="22">
        <v>39</v>
      </c>
      <c r="G213" s="22">
        <v>1</v>
      </c>
      <c r="H213" s="32" t="s">
        <v>261</v>
      </c>
      <c r="I213" s="17">
        <f t="shared" si="32"/>
        <v>97.5</v>
      </c>
      <c r="J213" s="10">
        <v>5</v>
      </c>
      <c r="K213" s="19">
        <f t="shared" si="33"/>
        <v>102.5</v>
      </c>
      <c r="L213" s="9">
        <v>0.1</v>
      </c>
      <c r="M213" s="17">
        <f t="shared" si="34"/>
        <v>10.25</v>
      </c>
      <c r="N213" s="9"/>
      <c r="O213" s="9"/>
      <c r="P213" s="17">
        <f t="shared" si="36"/>
        <v>10.25</v>
      </c>
    </row>
    <row r="214" spans="1:16" s="5" customFormat="1" ht="15">
      <c r="A214" s="8"/>
      <c r="B214" s="8" t="s">
        <v>143</v>
      </c>
      <c r="C214" s="25" t="s">
        <v>279</v>
      </c>
      <c r="D214" s="22">
        <v>9</v>
      </c>
      <c r="E214" s="23">
        <f t="shared" si="37"/>
        <v>36</v>
      </c>
      <c r="F214" s="22">
        <v>16</v>
      </c>
      <c r="G214" s="22">
        <v>20</v>
      </c>
      <c r="H214" s="32" t="s">
        <v>261</v>
      </c>
      <c r="I214" s="17">
        <f aca="true" t="shared" si="38" ref="I214:I242">PRODUCT(F214/E214)*100</f>
        <v>44.44444444444444</v>
      </c>
      <c r="J214" s="10">
        <v>3</v>
      </c>
      <c r="K214" s="19">
        <f aca="true" t="shared" si="39" ref="K214:K242">SUM(I214:J214)</f>
        <v>47.44444444444444</v>
      </c>
      <c r="L214" s="9">
        <v>0.1</v>
      </c>
      <c r="M214" s="17">
        <f aca="true" t="shared" si="40" ref="M214:M242">PRODUCT(K214:L214)</f>
        <v>4.7444444444444445</v>
      </c>
      <c r="N214" s="9"/>
      <c r="O214" s="9"/>
      <c r="P214" s="17">
        <f t="shared" si="36"/>
        <v>4.7444444444444445</v>
      </c>
    </row>
    <row r="215" spans="1:16" s="5" customFormat="1" ht="15">
      <c r="A215" s="8"/>
      <c r="B215" s="8" t="s">
        <v>155</v>
      </c>
      <c r="C215" s="25" t="s">
        <v>161</v>
      </c>
      <c r="D215" s="22">
        <v>20</v>
      </c>
      <c r="E215" s="23">
        <f t="shared" si="37"/>
        <v>80</v>
      </c>
      <c r="F215" s="22">
        <v>24</v>
      </c>
      <c r="G215" s="22">
        <v>56</v>
      </c>
      <c r="H215" s="32" t="s">
        <v>260</v>
      </c>
      <c r="I215" s="17">
        <f t="shared" si="38"/>
        <v>30</v>
      </c>
      <c r="J215" s="18">
        <v>9</v>
      </c>
      <c r="K215" s="19">
        <f t="shared" si="39"/>
        <v>39</v>
      </c>
      <c r="L215" s="9">
        <v>0.15</v>
      </c>
      <c r="M215" s="17">
        <f t="shared" si="40"/>
        <v>5.85</v>
      </c>
      <c r="N215" s="9"/>
      <c r="O215" s="9"/>
      <c r="P215" s="17">
        <f t="shared" si="36"/>
        <v>5.85</v>
      </c>
    </row>
    <row r="216" spans="1:16" s="5" customFormat="1" ht="15">
      <c r="A216" s="14"/>
      <c r="B216" s="24" t="s">
        <v>55</v>
      </c>
      <c r="C216" s="24" t="s">
        <v>267</v>
      </c>
      <c r="D216" s="15">
        <v>13</v>
      </c>
      <c r="E216" s="15">
        <v>41</v>
      </c>
      <c r="F216" s="15">
        <v>37</v>
      </c>
      <c r="G216" s="15"/>
      <c r="H216" s="16" t="s">
        <v>262</v>
      </c>
      <c r="I216" s="17">
        <f t="shared" si="38"/>
        <v>90.2439024390244</v>
      </c>
      <c r="J216" s="18">
        <v>2</v>
      </c>
      <c r="K216" s="19">
        <f t="shared" si="39"/>
        <v>92.2439024390244</v>
      </c>
      <c r="L216" s="15">
        <v>0.4</v>
      </c>
      <c r="M216" s="17">
        <f t="shared" si="40"/>
        <v>36.89756097560976</v>
      </c>
      <c r="N216" s="18"/>
      <c r="O216" s="18"/>
      <c r="P216" s="17">
        <f t="shared" si="36"/>
        <v>36.89756097560976</v>
      </c>
    </row>
    <row r="217" spans="1:16" s="5" customFormat="1" ht="15">
      <c r="A217" s="8"/>
      <c r="B217" s="30" t="s">
        <v>192</v>
      </c>
      <c r="C217" s="25" t="s">
        <v>184</v>
      </c>
      <c r="D217" s="22">
        <v>12</v>
      </c>
      <c r="E217" s="23">
        <f>SUM(F217,G217)</f>
        <v>48</v>
      </c>
      <c r="F217" s="22">
        <v>7</v>
      </c>
      <c r="G217" s="22">
        <v>41</v>
      </c>
      <c r="H217" s="32" t="s">
        <v>260</v>
      </c>
      <c r="I217" s="17">
        <f t="shared" si="38"/>
        <v>14.583333333333334</v>
      </c>
      <c r="J217" s="10">
        <v>1</v>
      </c>
      <c r="K217" s="19">
        <f t="shared" si="39"/>
        <v>15.583333333333334</v>
      </c>
      <c r="L217" s="9">
        <v>0.15</v>
      </c>
      <c r="M217" s="17">
        <f t="shared" si="40"/>
        <v>2.3375</v>
      </c>
      <c r="N217" s="9"/>
      <c r="O217" s="9"/>
      <c r="P217" s="17">
        <f t="shared" si="36"/>
        <v>2.3375</v>
      </c>
    </row>
    <row r="218" spans="1:16" s="5" customFormat="1" ht="15">
      <c r="A218" s="8"/>
      <c r="B218" s="30" t="s">
        <v>192</v>
      </c>
      <c r="C218" s="25" t="s">
        <v>229</v>
      </c>
      <c r="D218" s="22">
        <v>14</v>
      </c>
      <c r="E218" s="23">
        <f>SUM(F218,G218)</f>
        <v>56</v>
      </c>
      <c r="F218" s="22">
        <v>41</v>
      </c>
      <c r="G218" s="22">
        <v>15</v>
      </c>
      <c r="H218" s="32" t="s">
        <v>261</v>
      </c>
      <c r="I218" s="17">
        <f t="shared" si="38"/>
        <v>73.21428571428571</v>
      </c>
      <c r="J218" s="10">
        <v>10</v>
      </c>
      <c r="K218" s="19">
        <f t="shared" si="39"/>
        <v>83.21428571428571</v>
      </c>
      <c r="L218" s="9">
        <v>0.1</v>
      </c>
      <c r="M218" s="17">
        <f t="shared" si="40"/>
        <v>8.321428571428571</v>
      </c>
      <c r="N218" s="9"/>
      <c r="O218" s="9"/>
      <c r="P218" s="17">
        <f t="shared" si="36"/>
        <v>8.321428571428571</v>
      </c>
    </row>
    <row r="219" spans="1:16" s="5" customFormat="1" ht="15">
      <c r="A219" s="14"/>
      <c r="B219" s="24" t="s">
        <v>50</v>
      </c>
      <c r="C219" s="24" t="s">
        <v>264</v>
      </c>
      <c r="D219" s="15">
        <v>11</v>
      </c>
      <c r="E219" s="15">
        <v>31</v>
      </c>
      <c r="F219" s="15">
        <v>25</v>
      </c>
      <c r="G219" s="15"/>
      <c r="H219" s="16" t="s">
        <v>20</v>
      </c>
      <c r="I219" s="17">
        <f t="shared" si="38"/>
        <v>80.64516129032258</v>
      </c>
      <c r="J219" s="18">
        <v>1</v>
      </c>
      <c r="K219" s="19">
        <f t="shared" si="39"/>
        <v>81.64516129032258</v>
      </c>
      <c r="L219" s="15">
        <v>0.65</v>
      </c>
      <c r="M219" s="17">
        <f t="shared" si="40"/>
        <v>53.06935483870968</v>
      </c>
      <c r="N219" s="18"/>
      <c r="O219" s="18"/>
      <c r="P219" s="17">
        <f t="shared" si="36"/>
        <v>53.06935483870968</v>
      </c>
    </row>
    <row r="220" spans="1:16" s="5" customFormat="1" ht="15">
      <c r="A220" s="8"/>
      <c r="B220" s="8" t="s">
        <v>50</v>
      </c>
      <c r="C220" s="25" t="s">
        <v>225</v>
      </c>
      <c r="D220" s="22">
        <v>14</v>
      </c>
      <c r="E220" s="23">
        <f>SUM(F220,G220)</f>
        <v>55</v>
      </c>
      <c r="F220" s="22">
        <v>38</v>
      </c>
      <c r="G220" s="22">
        <v>17</v>
      </c>
      <c r="H220" s="32" t="s">
        <v>261</v>
      </c>
      <c r="I220" s="17">
        <f t="shared" si="38"/>
        <v>69.0909090909091</v>
      </c>
      <c r="J220" s="10">
        <v>10</v>
      </c>
      <c r="K220" s="19">
        <f t="shared" si="39"/>
        <v>79.0909090909091</v>
      </c>
      <c r="L220" s="9">
        <v>0.1</v>
      </c>
      <c r="M220" s="17">
        <f t="shared" si="40"/>
        <v>7.90909090909091</v>
      </c>
      <c r="N220" s="9"/>
      <c r="O220" s="9"/>
      <c r="P220" s="17">
        <f t="shared" si="36"/>
        <v>7.90909090909091</v>
      </c>
    </row>
    <row r="221" spans="1:16" s="5" customFormat="1" ht="15">
      <c r="A221" s="8"/>
      <c r="B221" s="8" t="s">
        <v>41</v>
      </c>
      <c r="C221" s="25" t="s">
        <v>276</v>
      </c>
      <c r="D221" s="22">
        <v>11</v>
      </c>
      <c r="E221" s="23">
        <f>SUM(F221,G221)</f>
        <v>38</v>
      </c>
      <c r="F221" s="22">
        <v>6</v>
      </c>
      <c r="G221" s="22">
        <v>32</v>
      </c>
      <c r="H221" s="32" t="s">
        <v>261</v>
      </c>
      <c r="I221" s="17">
        <f t="shared" si="38"/>
        <v>15.789473684210526</v>
      </c>
      <c r="J221" s="10">
        <v>6</v>
      </c>
      <c r="K221" s="19">
        <f t="shared" si="39"/>
        <v>21.789473684210527</v>
      </c>
      <c r="L221" s="9">
        <v>0.1</v>
      </c>
      <c r="M221" s="17">
        <f t="shared" si="40"/>
        <v>2.1789473684210527</v>
      </c>
      <c r="N221" s="9"/>
      <c r="O221" s="9"/>
      <c r="P221" s="17">
        <f t="shared" si="36"/>
        <v>2.1789473684210527</v>
      </c>
    </row>
    <row r="222" spans="1:16" s="5" customFormat="1" ht="15">
      <c r="A222" s="8"/>
      <c r="B222" s="8" t="s">
        <v>132</v>
      </c>
      <c r="C222" s="25" t="s">
        <v>179</v>
      </c>
      <c r="D222" s="22">
        <v>17</v>
      </c>
      <c r="E222" s="23">
        <f>SUM(F222,G222)</f>
        <v>67</v>
      </c>
      <c r="F222" s="22">
        <v>38</v>
      </c>
      <c r="G222" s="22">
        <v>29</v>
      </c>
      <c r="H222" s="32" t="s">
        <v>260</v>
      </c>
      <c r="I222" s="17">
        <f t="shared" si="38"/>
        <v>56.71641791044776</v>
      </c>
      <c r="J222" s="18">
        <v>6</v>
      </c>
      <c r="K222" s="19">
        <f t="shared" si="39"/>
        <v>62.71641791044776</v>
      </c>
      <c r="L222" s="9">
        <v>0.15</v>
      </c>
      <c r="M222" s="17">
        <f t="shared" si="40"/>
        <v>9.407462686567163</v>
      </c>
      <c r="N222" s="9"/>
      <c r="O222" s="9"/>
      <c r="P222" s="17">
        <f t="shared" si="36"/>
        <v>9.407462686567163</v>
      </c>
    </row>
    <row r="223" spans="1:16" s="5" customFormat="1" ht="15">
      <c r="A223" s="8"/>
      <c r="B223" s="8" t="s">
        <v>206</v>
      </c>
      <c r="C223" s="25" t="s">
        <v>217</v>
      </c>
      <c r="D223" s="22">
        <v>12</v>
      </c>
      <c r="E223" s="23">
        <f>SUM(F223,G223)</f>
        <v>47</v>
      </c>
      <c r="F223" s="22">
        <v>20</v>
      </c>
      <c r="G223" s="22">
        <v>27</v>
      </c>
      <c r="H223" s="32" t="s">
        <v>261</v>
      </c>
      <c r="I223" s="17">
        <f t="shared" si="38"/>
        <v>42.5531914893617</v>
      </c>
      <c r="J223" s="10">
        <v>8</v>
      </c>
      <c r="K223" s="19">
        <f t="shared" si="39"/>
        <v>50.5531914893617</v>
      </c>
      <c r="L223" s="9">
        <v>0.1</v>
      </c>
      <c r="M223" s="17">
        <f t="shared" si="40"/>
        <v>5.055319148936171</v>
      </c>
      <c r="N223" s="9"/>
      <c r="O223" s="9"/>
      <c r="P223" s="17">
        <f t="shared" si="36"/>
        <v>5.055319148936171</v>
      </c>
    </row>
    <row r="224" spans="1:16" s="5" customFormat="1" ht="15">
      <c r="A224" s="14"/>
      <c r="B224" s="24" t="s">
        <v>48</v>
      </c>
      <c r="C224" s="24" t="s">
        <v>264</v>
      </c>
      <c r="D224" s="15">
        <v>21</v>
      </c>
      <c r="E224" s="15">
        <v>58</v>
      </c>
      <c r="F224" s="15">
        <v>32</v>
      </c>
      <c r="G224" s="15"/>
      <c r="H224" s="16" t="s">
        <v>20</v>
      </c>
      <c r="I224" s="17">
        <f t="shared" si="38"/>
        <v>55.172413793103445</v>
      </c>
      <c r="J224" s="18">
        <v>10</v>
      </c>
      <c r="K224" s="19">
        <f t="shared" si="39"/>
        <v>65.17241379310344</v>
      </c>
      <c r="L224" s="15">
        <v>0.65</v>
      </c>
      <c r="M224" s="17">
        <f t="shared" si="40"/>
        <v>42.36206896551724</v>
      </c>
      <c r="N224" s="18"/>
      <c r="O224" s="18"/>
      <c r="P224" s="17">
        <f t="shared" si="36"/>
        <v>42.36206896551724</v>
      </c>
    </row>
    <row r="225" spans="1:16" s="5" customFormat="1" ht="15">
      <c r="A225" s="8"/>
      <c r="B225" s="30" t="s">
        <v>100</v>
      </c>
      <c r="C225" s="25" t="s">
        <v>80</v>
      </c>
      <c r="D225" s="22">
        <v>16</v>
      </c>
      <c r="E225" s="23">
        <f>SUM(F225,G225)</f>
        <v>55</v>
      </c>
      <c r="F225" s="22">
        <v>28</v>
      </c>
      <c r="G225" s="22">
        <v>27</v>
      </c>
      <c r="H225" s="32" t="s">
        <v>45</v>
      </c>
      <c r="I225" s="17">
        <f t="shared" si="38"/>
        <v>50.90909090909091</v>
      </c>
      <c r="J225" s="18">
        <v>5</v>
      </c>
      <c r="K225" s="19">
        <f t="shared" si="39"/>
        <v>55.90909090909091</v>
      </c>
      <c r="L225" s="9">
        <v>0.25</v>
      </c>
      <c r="M225" s="17">
        <f t="shared" si="40"/>
        <v>13.977272727272727</v>
      </c>
      <c r="N225" s="9"/>
      <c r="O225" s="9"/>
      <c r="P225" s="17">
        <f t="shared" si="36"/>
        <v>13.977272727272727</v>
      </c>
    </row>
    <row r="226" spans="1:16" s="5" customFormat="1" ht="15">
      <c r="A226" s="8"/>
      <c r="B226" s="30" t="s">
        <v>100</v>
      </c>
      <c r="C226" s="25" t="s">
        <v>158</v>
      </c>
      <c r="D226" s="22">
        <v>20</v>
      </c>
      <c r="E226" s="23">
        <f>SUM(F226,G226)</f>
        <v>78</v>
      </c>
      <c r="F226" s="22">
        <v>69</v>
      </c>
      <c r="G226" s="22">
        <v>9</v>
      </c>
      <c r="H226" s="32" t="s">
        <v>260</v>
      </c>
      <c r="I226" s="17">
        <f t="shared" si="38"/>
        <v>88.46153846153845</v>
      </c>
      <c r="J226" s="18">
        <v>9</v>
      </c>
      <c r="K226" s="19">
        <f t="shared" si="39"/>
        <v>97.46153846153845</v>
      </c>
      <c r="L226" s="9">
        <v>0.15</v>
      </c>
      <c r="M226" s="17">
        <f t="shared" si="40"/>
        <v>14.619230769230768</v>
      </c>
      <c r="N226" s="9"/>
      <c r="O226" s="9"/>
      <c r="P226" s="17">
        <f t="shared" si="36"/>
        <v>14.619230769230768</v>
      </c>
    </row>
    <row r="227" spans="1:16" s="5" customFormat="1" ht="15">
      <c r="A227" s="8"/>
      <c r="B227" s="8" t="s">
        <v>235</v>
      </c>
      <c r="C227" s="25" t="s">
        <v>236</v>
      </c>
      <c r="D227" s="22">
        <v>14</v>
      </c>
      <c r="E227" s="23">
        <f>SUM(F227,G227)</f>
        <v>56</v>
      </c>
      <c r="F227" s="22">
        <v>29</v>
      </c>
      <c r="G227" s="22">
        <v>27</v>
      </c>
      <c r="H227" s="32" t="s">
        <v>261</v>
      </c>
      <c r="I227" s="17">
        <f t="shared" si="38"/>
        <v>51.78571428571429</v>
      </c>
      <c r="J227" s="10">
        <v>10</v>
      </c>
      <c r="K227" s="19">
        <f t="shared" si="39"/>
        <v>61.78571428571429</v>
      </c>
      <c r="L227" s="9">
        <v>0.1</v>
      </c>
      <c r="M227" s="17">
        <f t="shared" si="40"/>
        <v>6.17857142857143</v>
      </c>
      <c r="N227" s="9"/>
      <c r="O227" s="9"/>
      <c r="P227" s="17">
        <f t="shared" si="36"/>
        <v>6.17857142857143</v>
      </c>
    </row>
    <row r="228" spans="1:16" s="5" customFormat="1" ht="15">
      <c r="A228" s="8"/>
      <c r="B228" s="8" t="s">
        <v>248</v>
      </c>
      <c r="C228" s="25" t="s">
        <v>245</v>
      </c>
      <c r="D228" s="22">
        <v>14</v>
      </c>
      <c r="E228" s="23">
        <f>SUM(F228,G228)</f>
        <v>56</v>
      </c>
      <c r="F228" s="22">
        <v>14</v>
      </c>
      <c r="G228" s="22">
        <v>42</v>
      </c>
      <c r="H228" s="32" t="s">
        <v>261</v>
      </c>
      <c r="I228" s="17">
        <f t="shared" si="38"/>
        <v>25</v>
      </c>
      <c r="J228" s="10">
        <v>10</v>
      </c>
      <c r="K228" s="19">
        <f t="shared" si="39"/>
        <v>35</v>
      </c>
      <c r="L228" s="9">
        <v>0.1</v>
      </c>
      <c r="M228" s="17">
        <f t="shared" si="40"/>
        <v>3.5</v>
      </c>
      <c r="N228" s="9"/>
      <c r="O228" s="9"/>
      <c r="P228" s="17">
        <f t="shared" si="36"/>
        <v>3.5</v>
      </c>
    </row>
    <row r="229" spans="1:16" s="5" customFormat="1" ht="15">
      <c r="A229" s="14"/>
      <c r="B229" s="24" t="s">
        <v>52</v>
      </c>
      <c r="C229" s="24" t="s">
        <v>267</v>
      </c>
      <c r="D229" s="15">
        <v>22</v>
      </c>
      <c r="E229" s="15">
        <v>60</v>
      </c>
      <c r="F229" s="15">
        <v>37</v>
      </c>
      <c r="G229" s="15"/>
      <c r="H229" s="16" t="s">
        <v>262</v>
      </c>
      <c r="I229" s="17">
        <f t="shared" si="38"/>
        <v>61.66666666666667</v>
      </c>
      <c r="J229" s="18">
        <v>10</v>
      </c>
      <c r="K229" s="19">
        <f t="shared" si="39"/>
        <v>71.66666666666667</v>
      </c>
      <c r="L229" s="15">
        <v>0.4</v>
      </c>
      <c r="M229" s="17">
        <f t="shared" si="40"/>
        <v>28.66666666666667</v>
      </c>
      <c r="N229" s="18"/>
      <c r="O229" s="18"/>
      <c r="P229" s="17">
        <f t="shared" si="36"/>
        <v>28.66666666666667</v>
      </c>
    </row>
    <row r="230" spans="1:16" s="5" customFormat="1" ht="15">
      <c r="A230" s="8"/>
      <c r="B230" s="8" t="s">
        <v>228</v>
      </c>
      <c r="C230" s="25" t="s">
        <v>221</v>
      </c>
      <c r="D230" s="22">
        <v>14</v>
      </c>
      <c r="E230" s="23">
        <f>SUM(F230,G230)</f>
        <v>45</v>
      </c>
      <c r="F230" s="22">
        <v>33</v>
      </c>
      <c r="G230" s="22">
        <v>12</v>
      </c>
      <c r="H230" s="32" t="s">
        <v>261</v>
      </c>
      <c r="I230" s="17">
        <f t="shared" si="38"/>
        <v>73.33333333333333</v>
      </c>
      <c r="J230" s="10">
        <v>10</v>
      </c>
      <c r="K230" s="19">
        <f t="shared" si="39"/>
        <v>83.33333333333333</v>
      </c>
      <c r="L230" s="9">
        <v>0.1</v>
      </c>
      <c r="M230" s="17">
        <f t="shared" si="40"/>
        <v>8.333333333333334</v>
      </c>
      <c r="N230" s="9"/>
      <c r="O230" s="9"/>
      <c r="P230" s="17">
        <f t="shared" si="36"/>
        <v>8.333333333333334</v>
      </c>
    </row>
    <row r="231" spans="1:16" s="5" customFormat="1" ht="15">
      <c r="A231" s="8"/>
      <c r="B231" s="8" t="s">
        <v>106</v>
      </c>
      <c r="C231" s="25" t="s">
        <v>87</v>
      </c>
      <c r="D231" s="22">
        <v>21</v>
      </c>
      <c r="E231" s="23">
        <f>SUM(F231,G231)</f>
        <v>74</v>
      </c>
      <c r="F231" s="22">
        <v>33</v>
      </c>
      <c r="G231" s="22">
        <v>41</v>
      </c>
      <c r="H231" s="32" t="s">
        <v>45</v>
      </c>
      <c r="I231" s="17">
        <f t="shared" si="38"/>
        <v>44.5945945945946</v>
      </c>
      <c r="J231" s="18">
        <v>10</v>
      </c>
      <c r="K231" s="19">
        <f t="shared" si="39"/>
        <v>54.5945945945946</v>
      </c>
      <c r="L231" s="9">
        <v>0.25</v>
      </c>
      <c r="M231" s="17">
        <f t="shared" si="40"/>
        <v>13.64864864864865</v>
      </c>
      <c r="N231" s="9"/>
      <c r="O231" s="9"/>
      <c r="P231" s="17">
        <f t="shared" si="36"/>
        <v>13.64864864864865</v>
      </c>
    </row>
    <row r="232" spans="1:16" s="5" customFormat="1" ht="15">
      <c r="A232" s="14"/>
      <c r="B232" s="24" t="s">
        <v>63</v>
      </c>
      <c r="C232" s="24" t="s">
        <v>269</v>
      </c>
      <c r="D232" s="15">
        <v>17</v>
      </c>
      <c r="E232" s="15">
        <v>48</v>
      </c>
      <c r="F232" s="15">
        <v>16</v>
      </c>
      <c r="G232" s="15"/>
      <c r="H232" s="16" t="s">
        <v>262</v>
      </c>
      <c r="I232" s="17">
        <f t="shared" si="38"/>
        <v>33.33333333333333</v>
      </c>
      <c r="J232" s="18">
        <v>6</v>
      </c>
      <c r="K232" s="19">
        <f t="shared" si="39"/>
        <v>39.33333333333333</v>
      </c>
      <c r="L232" s="15">
        <v>0.4</v>
      </c>
      <c r="M232" s="17">
        <f t="shared" si="40"/>
        <v>15.733333333333333</v>
      </c>
      <c r="N232" s="18"/>
      <c r="O232" s="18"/>
      <c r="P232" s="17">
        <f t="shared" si="36"/>
        <v>15.733333333333333</v>
      </c>
    </row>
    <row r="233" spans="1:16" s="5" customFormat="1" ht="15">
      <c r="A233" s="8"/>
      <c r="B233" s="30" t="s">
        <v>92</v>
      </c>
      <c r="C233" s="25" t="s">
        <v>85</v>
      </c>
      <c r="D233" s="22">
        <v>18</v>
      </c>
      <c r="E233" s="23">
        <f>SUM(F233,G233)</f>
        <v>61</v>
      </c>
      <c r="F233" s="22">
        <v>37</v>
      </c>
      <c r="G233" s="22">
        <v>24</v>
      </c>
      <c r="H233" s="32" t="s">
        <v>45</v>
      </c>
      <c r="I233" s="17">
        <f t="shared" si="38"/>
        <v>60.65573770491803</v>
      </c>
      <c r="J233" s="18">
        <v>7</v>
      </c>
      <c r="K233" s="19">
        <f t="shared" si="39"/>
        <v>67.65573770491804</v>
      </c>
      <c r="L233" s="9">
        <v>0.25</v>
      </c>
      <c r="M233" s="17">
        <f t="shared" si="40"/>
        <v>16.91393442622951</v>
      </c>
      <c r="N233" s="9"/>
      <c r="O233" s="9"/>
      <c r="P233" s="17">
        <f t="shared" si="36"/>
        <v>16.91393442622951</v>
      </c>
    </row>
    <row r="234" spans="1:16" s="5" customFormat="1" ht="15">
      <c r="A234" s="8"/>
      <c r="B234" s="30" t="s">
        <v>92</v>
      </c>
      <c r="C234" s="25" t="s">
        <v>158</v>
      </c>
      <c r="D234" s="22">
        <v>19</v>
      </c>
      <c r="E234" s="23">
        <f>SUM(F234,G234)</f>
        <v>75</v>
      </c>
      <c r="F234" s="22">
        <v>61</v>
      </c>
      <c r="G234" s="22">
        <v>14</v>
      </c>
      <c r="H234" s="32" t="s">
        <v>260</v>
      </c>
      <c r="I234" s="17">
        <f t="shared" si="38"/>
        <v>81.33333333333333</v>
      </c>
      <c r="J234" s="18">
        <v>8</v>
      </c>
      <c r="K234" s="19">
        <f t="shared" si="39"/>
        <v>89.33333333333333</v>
      </c>
      <c r="L234" s="9">
        <v>0.15</v>
      </c>
      <c r="M234" s="17">
        <f t="shared" si="40"/>
        <v>13.399999999999999</v>
      </c>
      <c r="N234" s="9"/>
      <c r="O234" s="9"/>
      <c r="P234" s="17">
        <f t="shared" si="36"/>
        <v>13.399999999999999</v>
      </c>
    </row>
    <row r="235" spans="1:16" s="5" customFormat="1" ht="15">
      <c r="A235" s="14"/>
      <c r="B235" s="24" t="s">
        <v>46</v>
      </c>
      <c r="C235" s="24" t="s">
        <v>264</v>
      </c>
      <c r="D235" s="15">
        <v>22</v>
      </c>
      <c r="E235" s="15">
        <v>71</v>
      </c>
      <c r="F235" s="15">
        <v>57</v>
      </c>
      <c r="G235" s="15"/>
      <c r="H235" s="16" t="s">
        <v>20</v>
      </c>
      <c r="I235" s="17">
        <f t="shared" si="38"/>
        <v>80.28169014084507</v>
      </c>
      <c r="J235" s="18">
        <v>10</v>
      </c>
      <c r="K235" s="19">
        <f t="shared" si="39"/>
        <v>90.28169014084507</v>
      </c>
      <c r="L235" s="15">
        <v>0.65</v>
      </c>
      <c r="M235" s="17">
        <f t="shared" si="40"/>
        <v>58.683098591549296</v>
      </c>
      <c r="N235" s="18"/>
      <c r="O235" s="18">
        <v>12</v>
      </c>
      <c r="P235" s="17">
        <f t="shared" si="36"/>
        <v>70.6830985915493</v>
      </c>
    </row>
    <row r="236" spans="1:16" s="5" customFormat="1" ht="15">
      <c r="A236" s="8"/>
      <c r="B236" s="8" t="s">
        <v>230</v>
      </c>
      <c r="C236" s="25" t="s">
        <v>272</v>
      </c>
      <c r="D236" s="22">
        <v>14</v>
      </c>
      <c r="E236" s="23">
        <f aca="true" t="shared" si="41" ref="E236:E242">SUM(F236,G236)</f>
        <v>56</v>
      </c>
      <c r="F236" s="22">
        <v>40</v>
      </c>
      <c r="G236" s="22">
        <v>16</v>
      </c>
      <c r="H236" s="32" t="s">
        <v>261</v>
      </c>
      <c r="I236" s="17">
        <f t="shared" si="38"/>
        <v>71.42857142857143</v>
      </c>
      <c r="J236" s="10">
        <v>10</v>
      </c>
      <c r="K236" s="19">
        <f t="shared" si="39"/>
        <v>81.42857142857143</v>
      </c>
      <c r="L236" s="9">
        <v>0.1</v>
      </c>
      <c r="M236" s="17">
        <f t="shared" si="40"/>
        <v>8.142857142857144</v>
      </c>
      <c r="N236" s="9"/>
      <c r="O236" s="9">
        <v>1</v>
      </c>
      <c r="P236" s="17">
        <f t="shared" si="36"/>
        <v>9.142857142857144</v>
      </c>
    </row>
    <row r="237" spans="1:16" s="5" customFormat="1" ht="15">
      <c r="A237" s="8"/>
      <c r="B237" s="8" t="s">
        <v>115</v>
      </c>
      <c r="C237" s="25" t="s">
        <v>91</v>
      </c>
      <c r="D237" s="22">
        <v>20</v>
      </c>
      <c r="E237" s="23">
        <f t="shared" si="41"/>
        <v>57</v>
      </c>
      <c r="F237" s="22">
        <v>13</v>
      </c>
      <c r="G237" s="22">
        <v>44</v>
      </c>
      <c r="H237" s="32" t="s">
        <v>45</v>
      </c>
      <c r="I237" s="17">
        <f t="shared" si="38"/>
        <v>22.807017543859647</v>
      </c>
      <c r="J237" s="18">
        <v>9</v>
      </c>
      <c r="K237" s="19">
        <f t="shared" si="39"/>
        <v>31.807017543859647</v>
      </c>
      <c r="L237" s="9">
        <v>0.25</v>
      </c>
      <c r="M237" s="17">
        <f t="shared" si="40"/>
        <v>7.951754385964912</v>
      </c>
      <c r="N237" s="9"/>
      <c r="O237" s="9"/>
      <c r="P237" s="17">
        <f t="shared" si="36"/>
        <v>7.951754385964912</v>
      </c>
    </row>
    <row r="238" spans="1:16" s="5" customFormat="1" ht="15">
      <c r="A238" s="8"/>
      <c r="B238" s="8" t="s">
        <v>162</v>
      </c>
      <c r="C238" s="25" t="s">
        <v>163</v>
      </c>
      <c r="D238" s="22">
        <v>22</v>
      </c>
      <c r="E238" s="23">
        <f t="shared" si="41"/>
        <v>86</v>
      </c>
      <c r="F238" s="22">
        <v>70</v>
      </c>
      <c r="G238" s="22">
        <v>16</v>
      </c>
      <c r="H238" s="32" t="s">
        <v>260</v>
      </c>
      <c r="I238" s="17">
        <f t="shared" si="38"/>
        <v>81.3953488372093</v>
      </c>
      <c r="J238" s="18">
        <v>10</v>
      </c>
      <c r="K238" s="19">
        <f t="shared" si="39"/>
        <v>91.3953488372093</v>
      </c>
      <c r="L238" s="9">
        <v>0.15</v>
      </c>
      <c r="M238" s="17">
        <f t="shared" si="40"/>
        <v>13.709302325581394</v>
      </c>
      <c r="N238" s="9"/>
      <c r="O238" s="9"/>
      <c r="P238" s="17">
        <f t="shared" si="36"/>
        <v>13.709302325581394</v>
      </c>
    </row>
    <row r="239" spans="1:16" s="5" customFormat="1" ht="15">
      <c r="A239" s="8"/>
      <c r="B239" s="8" t="s">
        <v>145</v>
      </c>
      <c r="C239" s="25" t="s">
        <v>174</v>
      </c>
      <c r="D239" s="22">
        <v>13</v>
      </c>
      <c r="E239" s="23">
        <f t="shared" si="41"/>
        <v>52</v>
      </c>
      <c r="F239" s="22">
        <v>34</v>
      </c>
      <c r="G239" s="22">
        <v>18</v>
      </c>
      <c r="H239" s="32" t="s">
        <v>260</v>
      </c>
      <c r="I239" s="17">
        <f t="shared" si="38"/>
        <v>65.38461538461539</v>
      </c>
      <c r="J239" s="10">
        <v>2</v>
      </c>
      <c r="K239" s="19">
        <f t="shared" si="39"/>
        <v>67.38461538461539</v>
      </c>
      <c r="L239" s="9">
        <v>0.15</v>
      </c>
      <c r="M239" s="17">
        <f t="shared" si="40"/>
        <v>10.107692307692307</v>
      </c>
      <c r="N239" s="9"/>
      <c r="O239" s="9"/>
      <c r="P239" s="17">
        <f t="shared" si="36"/>
        <v>10.107692307692307</v>
      </c>
    </row>
    <row r="240" spans="1:16" s="5" customFormat="1" ht="15">
      <c r="A240" s="8"/>
      <c r="B240" s="8" t="s">
        <v>148</v>
      </c>
      <c r="C240" s="25" t="s">
        <v>279</v>
      </c>
      <c r="D240" s="22">
        <v>8</v>
      </c>
      <c r="E240" s="23">
        <f t="shared" si="41"/>
        <v>32</v>
      </c>
      <c r="F240" s="22">
        <v>18</v>
      </c>
      <c r="G240" s="22">
        <v>14</v>
      </c>
      <c r="H240" s="32" t="s">
        <v>261</v>
      </c>
      <c r="I240" s="17">
        <f t="shared" si="38"/>
        <v>56.25</v>
      </c>
      <c r="J240" s="10">
        <v>2</v>
      </c>
      <c r="K240" s="19">
        <f t="shared" si="39"/>
        <v>58.25</v>
      </c>
      <c r="L240" s="9">
        <v>0.1</v>
      </c>
      <c r="M240" s="17">
        <f t="shared" si="40"/>
        <v>5.825</v>
      </c>
      <c r="N240" s="9"/>
      <c r="O240" s="9"/>
      <c r="P240" s="17">
        <f t="shared" si="36"/>
        <v>5.825</v>
      </c>
    </row>
    <row r="241" spans="1:16" s="5" customFormat="1" ht="15">
      <c r="A241" s="8"/>
      <c r="B241" s="8" t="s">
        <v>252</v>
      </c>
      <c r="C241" s="25" t="s">
        <v>239</v>
      </c>
      <c r="D241" s="22">
        <v>8</v>
      </c>
      <c r="E241" s="23">
        <f t="shared" si="41"/>
        <v>30</v>
      </c>
      <c r="F241" s="22">
        <v>4</v>
      </c>
      <c r="G241" s="22">
        <v>26</v>
      </c>
      <c r="H241" s="32" t="s">
        <v>261</v>
      </c>
      <c r="I241" s="17">
        <f t="shared" si="38"/>
        <v>13.333333333333334</v>
      </c>
      <c r="J241" s="10">
        <v>2</v>
      </c>
      <c r="K241" s="19">
        <f t="shared" si="39"/>
        <v>15.333333333333334</v>
      </c>
      <c r="L241" s="9">
        <v>0.1</v>
      </c>
      <c r="M241" s="17">
        <f t="shared" si="40"/>
        <v>1.5333333333333334</v>
      </c>
      <c r="N241" s="9"/>
      <c r="O241" s="9"/>
      <c r="P241" s="17">
        <f t="shared" si="36"/>
        <v>1.5333333333333334</v>
      </c>
    </row>
    <row r="242" spans="1:16" s="5" customFormat="1" ht="15">
      <c r="A242" s="8"/>
      <c r="B242" s="8" t="s">
        <v>242</v>
      </c>
      <c r="C242" s="25" t="s">
        <v>272</v>
      </c>
      <c r="D242" s="22">
        <v>10</v>
      </c>
      <c r="E242" s="23">
        <f t="shared" si="41"/>
        <v>35</v>
      </c>
      <c r="F242" s="22">
        <v>14</v>
      </c>
      <c r="G242" s="22">
        <v>21</v>
      </c>
      <c r="H242" s="32" t="s">
        <v>261</v>
      </c>
      <c r="I242" s="17">
        <f t="shared" si="38"/>
        <v>40</v>
      </c>
      <c r="J242" s="10">
        <v>5</v>
      </c>
      <c r="K242" s="19">
        <f t="shared" si="39"/>
        <v>45</v>
      </c>
      <c r="L242" s="9">
        <v>0.1</v>
      </c>
      <c r="M242" s="17">
        <f t="shared" si="40"/>
        <v>4.5</v>
      </c>
      <c r="N242" s="9"/>
      <c r="O242" s="9"/>
      <c r="P242" s="17">
        <f t="shared" si="36"/>
        <v>4.5</v>
      </c>
    </row>
    <row r="243" spans="3:16" s="5" customFormat="1" ht="15">
      <c r="C243" s="26"/>
      <c r="D243" s="12"/>
      <c r="E243" s="12"/>
      <c r="F243" s="12"/>
      <c r="G243" s="12"/>
      <c r="H243" s="12"/>
      <c r="I243" s="12"/>
      <c r="J243" s="13"/>
      <c r="K243" s="12"/>
      <c r="L243" s="12"/>
      <c r="M243" s="12"/>
      <c r="N243" s="12"/>
      <c r="O243" s="12"/>
      <c r="P243" s="12"/>
    </row>
    <row r="244" spans="3:16" s="5" customFormat="1" ht="15">
      <c r="C244" s="26"/>
      <c r="D244" s="12"/>
      <c r="E244" s="12"/>
      <c r="F244" s="12"/>
      <c r="G244" s="12"/>
      <c r="H244" s="12"/>
      <c r="I244" s="12"/>
      <c r="J244" s="13"/>
      <c r="K244" s="12"/>
      <c r="L244" s="12"/>
      <c r="M244" s="12"/>
      <c r="N244" s="12"/>
      <c r="O244" s="12"/>
      <c r="P244" s="12"/>
    </row>
    <row r="245" spans="3:16" s="5" customFormat="1" ht="15">
      <c r="C245" s="26"/>
      <c r="D245" s="12"/>
      <c r="E245" s="12"/>
      <c r="F245" s="12"/>
      <c r="G245" s="12"/>
      <c r="H245" s="12"/>
      <c r="I245" s="12"/>
      <c r="J245" s="13"/>
      <c r="K245" s="12"/>
      <c r="L245" s="12"/>
      <c r="M245" s="12"/>
      <c r="N245" s="12"/>
      <c r="O245" s="12"/>
      <c r="P245" s="12"/>
    </row>
    <row r="246" spans="3:16" s="5" customFormat="1" ht="15">
      <c r="C246" s="26"/>
      <c r="D246" s="12"/>
      <c r="E246" s="12"/>
      <c r="F246" s="12"/>
      <c r="G246" s="12"/>
      <c r="H246" s="12"/>
      <c r="I246" s="12"/>
      <c r="J246" s="13"/>
      <c r="K246" s="12"/>
      <c r="L246" s="12"/>
      <c r="M246" s="12"/>
      <c r="N246" s="12"/>
      <c r="O246" s="12"/>
      <c r="P246" s="12"/>
    </row>
    <row r="247" spans="3:16" s="5" customFormat="1" ht="15">
      <c r="C247" s="26"/>
      <c r="D247" s="12"/>
      <c r="E247" s="12"/>
      <c r="F247" s="12"/>
      <c r="G247" s="12"/>
      <c r="H247" s="12"/>
      <c r="I247" s="12"/>
      <c r="J247" s="13"/>
      <c r="K247" s="12"/>
      <c r="L247" s="12"/>
      <c r="M247" s="12"/>
      <c r="N247" s="12"/>
      <c r="O247" s="12"/>
      <c r="P247" s="12"/>
    </row>
    <row r="248" spans="3:16" s="5" customFormat="1" ht="15">
      <c r="C248" s="26"/>
      <c r="D248" s="12"/>
      <c r="E248" s="12"/>
      <c r="F248" s="12"/>
      <c r="G248" s="12"/>
      <c r="H248" s="12"/>
      <c r="I248" s="12"/>
      <c r="J248" s="13"/>
      <c r="K248" s="12"/>
      <c r="L248" s="12"/>
      <c r="M248" s="12"/>
      <c r="N248" s="12"/>
      <c r="O248" s="12"/>
      <c r="P248" s="12"/>
    </row>
    <row r="249" spans="3:16" s="5" customFormat="1" ht="15">
      <c r="C249" s="26"/>
      <c r="D249" s="12"/>
      <c r="E249" s="12"/>
      <c r="F249" s="12"/>
      <c r="G249" s="12"/>
      <c r="H249" s="12"/>
      <c r="I249" s="12"/>
      <c r="J249" s="13"/>
      <c r="K249" s="12"/>
      <c r="L249" s="12"/>
      <c r="M249" s="12"/>
      <c r="N249" s="12"/>
      <c r="O249" s="12"/>
      <c r="P249" s="12"/>
    </row>
    <row r="250" spans="3:16" s="5" customFormat="1" ht="15">
      <c r="C250" s="26"/>
      <c r="D250" s="12"/>
      <c r="E250" s="12"/>
      <c r="F250" s="12"/>
      <c r="G250" s="12"/>
      <c r="H250" s="12"/>
      <c r="I250" s="12"/>
      <c r="J250" s="13"/>
      <c r="K250" s="12"/>
      <c r="L250" s="12"/>
      <c r="M250" s="12"/>
      <c r="N250" s="12"/>
      <c r="O250" s="12"/>
      <c r="P250" s="12"/>
    </row>
  </sheetData>
  <sheetProtection/>
  <autoFilter ref="A2:P242"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T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56" customWidth="1"/>
    <col min="2" max="2" width="9.140625" style="60" customWidth="1"/>
    <col min="3" max="3" width="19.421875" style="60" bestFit="1" customWidth="1"/>
    <col min="4" max="4" width="5.421875" style="60" customWidth="1"/>
    <col min="5" max="5" width="9.140625" style="60" customWidth="1"/>
    <col min="6" max="6" width="9.8515625" style="60" bestFit="1" customWidth="1"/>
    <col min="7" max="7" width="7.8515625" style="60" customWidth="1"/>
    <col min="8" max="9" width="9.140625" style="61" customWidth="1"/>
    <col min="10" max="11" width="9.140625" style="67" customWidth="1"/>
    <col min="12" max="12" width="9.140625" style="61" customWidth="1"/>
    <col min="13" max="16384" width="9.140625" style="56" customWidth="1"/>
  </cols>
  <sheetData>
    <row r="2" spans="3:11" ht="15.75">
      <c r="C2" s="63" t="s">
        <v>318</v>
      </c>
      <c r="F2" s="69" t="s">
        <v>330</v>
      </c>
      <c r="G2" s="69" t="s">
        <v>499</v>
      </c>
      <c r="H2" s="65" t="s">
        <v>500</v>
      </c>
      <c r="J2" s="64" t="s">
        <v>494</v>
      </c>
      <c r="K2" s="66">
        <v>15</v>
      </c>
    </row>
    <row r="3" spans="3:11" ht="15.75">
      <c r="C3" s="68" t="s">
        <v>319</v>
      </c>
      <c r="D3" s="68">
        <v>0.5</v>
      </c>
      <c r="F3" s="69" t="s">
        <v>331</v>
      </c>
      <c r="G3" s="69" t="s">
        <v>512</v>
      </c>
      <c r="H3" s="65" t="s">
        <v>513</v>
      </c>
      <c r="J3" s="64" t="s">
        <v>495</v>
      </c>
      <c r="K3" s="66">
        <v>8</v>
      </c>
    </row>
    <row r="4" spans="3:11" ht="15.75">
      <c r="C4" s="68" t="s">
        <v>321</v>
      </c>
      <c r="D4" s="68">
        <v>1</v>
      </c>
      <c r="F4" s="69">
        <v>11.12</v>
      </c>
      <c r="G4" s="70" t="s">
        <v>511</v>
      </c>
      <c r="H4" s="71" t="s">
        <v>510</v>
      </c>
      <c r="J4" s="66" t="s">
        <v>496</v>
      </c>
      <c r="K4" s="66">
        <v>4</v>
      </c>
    </row>
    <row r="5" spans="3:11" ht="15.75">
      <c r="C5" s="68" t="s">
        <v>323</v>
      </c>
      <c r="D5" s="68">
        <v>2</v>
      </c>
      <c r="F5" s="69">
        <v>13</v>
      </c>
      <c r="G5" s="70" t="s">
        <v>510</v>
      </c>
      <c r="H5" s="71" t="s">
        <v>509</v>
      </c>
      <c r="J5" s="66" t="s">
        <v>437</v>
      </c>
      <c r="K5" s="66">
        <v>1.5</v>
      </c>
    </row>
    <row r="6" spans="3:11" ht="15.75">
      <c r="C6" s="68" t="s">
        <v>325</v>
      </c>
      <c r="D6" s="68">
        <v>3</v>
      </c>
      <c r="F6" s="69">
        <v>14</v>
      </c>
      <c r="G6" s="70" t="s">
        <v>509</v>
      </c>
      <c r="H6" s="71" t="s">
        <v>508</v>
      </c>
      <c r="J6" s="66" t="s">
        <v>426</v>
      </c>
      <c r="K6" s="66">
        <v>1</v>
      </c>
    </row>
    <row r="7" spans="3:20" ht="15.75">
      <c r="C7" s="68" t="s">
        <v>327</v>
      </c>
      <c r="D7" s="68">
        <v>4</v>
      </c>
      <c r="F7" s="69">
        <v>15</v>
      </c>
      <c r="G7" s="70" t="s">
        <v>508</v>
      </c>
      <c r="H7" s="71" t="s">
        <v>507</v>
      </c>
      <c r="J7" s="64" t="s">
        <v>20</v>
      </c>
      <c r="K7" s="64">
        <v>0.65</v>
      </c>
      <c r="L7" s="62"/>
      <c r="M7" s="58"/>
      <c r="N7" s="58"/>
      <c r="O7" s="57"/>
      <c r="P7" s="57"/>
      <c r="Q7" s="57"/>
      <c r="R7" s="57"/>
      <c r="S7" s="57"/>
      <c r="T7" s="57"/>
    </row>
    <row r="8" spans="3:20" ht="15.75">
      <c r="C8" s="68" t="s">
        <v>329</v>
      </c>
      <c r="D8" s="68">
        <v>5</v>
      </c>
      <c r="F8" s="69">
        <v>16</v>
      </c>
      <c r="G8" s="70" t="s">
        <v>507</v>
      </c>
      <c r="H8" s="71" t="s">
        <v>506</v>
      </c>
      <c r="J8" s="64" t="s">
        <v>262</v>
      </c>
      <c r="K8" s="64">
        <v>0.4</v>
      </c>
      <c r="L8" s="62"/>
      <c r="M8" s="57"/>
      <c r="N8" s="57"/>
      <c r="O8" s="57"/>
      <c r="P8" s="57"/>
      <c r="Q8" s="57"/>
      <c r="R8" s="59"/>
      <c r="S8" s="59"/>
      <c r="T8" s="59"/>
    </row>
    <row r="9" spans="3:11" ht="15.75">
      <c r="C9" s="68" t="s">
        <v>320</v>
      </c>
      <c r="D9" s="68">
        <v>6</v>
      </c>
      <c r="F9" s="69">
        <v>17</v>
      </c>
      <c r="G9" s="70" t="s">
        <v>506</v>
      </c>
      <c r="H9" s="71" t="s">
        <v>505</v>
      </c>
      <c r="J9" s="66" t="s">
        <v>443</v>
      </c>
      <c r="K9" s="66">
        <v>0.25</v>
      </c>
    </row>
    <row r="10" spans="3:11" ht="15.75">
      <c r="C10" s="68" t="s">
        <v>322</v>
      </c>
      <c r="D10" s="68">
        <v>7</v>
      </c>
      <c r="F10" s="69">
        <v>18</v>
      </c>
      <c r="G10" s="70" t="s">
        <v>505</v>
      </c>
      <c r="H10" s="71" t="s">
        <v>504</v>
      </c>
      <c r="J10" s="66" t="s">
        <v>449</v>
      </c>
      <c r="K10" s="66">
        <v>0.15</v>
      </c>
    </row>
    <row r="11" spans="3:11" ht="15.75">
      <c r="C11" s="68" t="s">
        <v>324</v>
      </c>
      <c r="D11" s="68">
        <v>8</v>
      </c>
      <c r="F11" s="69">
        <v>19</v>
      </c>
      <c r="G11" s="70" t="s">
        <v>504</v>
      </c>
      <c r="H11" s="71" t="s">
        <v>503</v>
      </c>
      <c r="J11" s="66" t="s">
        <v>497</v>
      </c>
      <c r="K11" s="66">
        <v>0.1</v>
      </c>
    </row>
    <row r="12" spans="3:11" ht="15.75">
      <c r="C12" s="68" t="s">
        <v>326</v>
      </c>
      <c r="D12" s="68">
        <v>9</v>
      </c>
      <c r="F12" s="69">
        <v>20</v>
      </c>
      <c r="G12" s="70" t="s">
        <v>503</v>
      </c>
      <c r="H12" s="71" t="s">
        <v>502</v>
      </c>
      <c r="J12" s="66" t="s">
        <v>498</v>
      </c>
      <c r="K12" s="66">
        <v>0.06</v>
      </c>
    </row>
    <row r="13" spans="3:8" ht="15.75">
      <c r="C13" s="68" t="s">
        <v>328</v>
      </c>
      <c r="D13" s="68">
        <v>10</v>
      </c>
      <c r="F13" s="69">
        <v>21.22</v>
      </c>
      <c r="G13" s="70" t="s">
        <v>502</v>
      </c>
      <c r="H13" s="71" t="s">
        <v>501</v>
      </c>
    </row>
    <row r="14" spans="3:4" ht="15.75">
      <c r="C14" s="68"/>
      <c r="D14" s="6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2"/>
  <sheetViews>
    <sheetView zoomScalePageLayoutView="0" workbookViewId="0" topLeftCell="A1">
      <pane ySplit="1" topLeftCell="A47" activePane="bottomLeft" state="frozen"/>
      <selection pane="topLeft" activeCell="A2" sqref="A2"/>
      <selection pane="bottomLeft" activeCell="B51" sqref="B51:R51"/>
    </sheetView>
  </sheetViews>
  <sheetFormatPr defaultColWidth="9.140625" defaultRowHeight="15"/>
  <cols>
    <col min="1" max="1" width="9.140625" style="40" customWidth="1"/>
    <col min="2" max="2" width="19.140625" style="27" bestFit="1" customWidth="1"/>
    <col min="3" max="3" width="14.00390625" style="6" customWidth="1"/>
    <col min="4" max="4" width="36.57421875" style="27" bestFit="1" customWidth="1"/>
    <col min="5" max="8" width="4.7109375" style="140" customWidth="1"/>
    <col min="9" max="9" width="8.28125" style="6" bestFit="1" customWidth="1"/>
    <col min="10" max="10" width="5.57421875" style="6" customWidth="1"/>
    <col min="11" max="11" width="6.7109375" style="6" customWidth="1"/>
    <col min="12" max="12" width="6.28125" style="7" customWidth="1"/>
    <col min="13" max="13" width="6.57421875" style="6" customWidth="1"/>
    <col min="14" max="14" width="9.140625" style="6" customWidth="1"/>
    <col min="15" max="15" width="19.57421875" style="6" bestFit="1" customWidth="1"/>
    <col min="16" max="17" width="5.7109375" style="6" customWidth="1"/>
    <col min="18" max="18" width="7.57421875" style="6" customWidth="1"/>
  </cols>
  <sheetData>
    <row r="1" spans="1:18" ht="90" customHeight="1">
      <c r="A1" s="41" t="s">
        <v>0</v>
      </c>
      <c r="B1" s="33" t="s">
        <v>1</v>
      </c>
      <c r="C1" s="33" t="s">
        <v>436</v>
      </c>
      <c r="D1" s="33" t="s">
        <v>2</v>
      </c>
      <c r="E1" s="135" t="s">
        <v>3</v>
      </c>
      <c r="F1" s="135" t="s">
        <v>4</v>
      </c>
      <c r="G1" s="135" t="s">
        <v>5</v>
      </c>
      <c r="H1" s="135" t="s">
        <v>317</v>
      </c>
      <c r="I1" s="1" t="s">
        <v>6</v>
      </c>
      <c r="J1" s="1" t="s">
        <v>282</v>
      </c>
      <c r="K1" s="1" t="s">
        <v>7</v>
      </c>
      <c r="L1" s="31" t="s">
        <v>8</v>
      </c>
      <c r="M1" s="1" t="s">
        <v>9</v>
      </c>
      <c r="N1" s="1" t="s">
        <v>282</v>
      </c>
      <c r="O1" s="1" t="s">
        <v>351</v>
      </c>
      <c r="P1" s="1" t="s">
        <v>336</v>
      </c>
      <c r="Q1" s="31" t="s">
        <v>350</v>
      </c>
      <c r="R1" s="1" t="s">
        <v>14</v>
      </c>
    </row>
    <row r="2" spans="1:18" s="5" customFormat="1" ht="15">
      <c r="A2" s="16"/>
      <c r="B2" s="134" t="s">
        <v>19</v>
      </c>
      <c r="C2" s="72">
        <v>1969</v>
      </c>
      <c r="D2" s="134" t="s">
        <v>430</v>
      </c>
      <c r="E2" s="136">
        <v>1</v>
      </c>
      <c r="F2" s="137">
        <f aca="true" t="shared" si="0" ref="F2:F65">SUM(G2:H2)</f>
        <v>3</v>
      </c>
      <c r="G2" s="136">
        <v>0</v>
      </c>
      <c r="H2" s="136">
        <v>3</v>
      </c>
      <c r="I2" s="42" t="s">
        <v>437</v>
      </c>
      <c r="J2" s="15">
        <v>1.5</v>
      </c>
      <c r="K2" s="17">
        <f aca="true" t="shared" si="1" ref="K2:K65">PRODUCT(G2/F2)*100</f>
        <v>0</v>
      </c>
      <c r="L2" s="18">
        <v>0</v>
      </c>
      <c r="M2" s="17">
        <f aca="true" t="shared" si="2" ref="M2:M65">SUM(K2:L2)</f>
        <v>0</v>
      </c>
      <c r="N2" s="15">
        <f aca="true" t="shared" si="3" ref="N2:N65">J2</f>
        <v>1.5</v>
      </c>
      <c r="O2" s="17">
        <f aca="true" t="shared" si="4" ref="O2:O65">PRODUCT(M2:N2)</f>
        <v>0</v>
      </c>
      <c r="P2" s="32">
        <v>7</v>
      </c>
      <c r="Q2" s="32">
        <v>3</v>
      </c>
      <c r="R2" s="17">
        <f aca="true" t="shared" si="5" ref="R2:R65">SUM(O2:Q2)</f>
        <v>10</v>
      </c>
    </row>
    <row r="3" spans="1:18" s="5" customFormat="1" ht="15">
      <c r="A3" s="47"/>
      <c r="B3" s="134" t="s">
        <v>19</v>
      </c>
      <c r="C3" s="72">
        <v>1969</v>
      </c>
      <c r="D3" s="134" t="s">
        <v>420</v>
      </c>
      <c r="E3" s="136">
        <v>21</v>
      </c>
      <c r="F3" s="137">
        <f t="shared" si="0"/>
        <v>66</v>
      </c>
      <c r="G3" s="136">
        <v>57</v>
      </c>
      <c r="H3" s="136">
        <v>9</v>
      </c>
      <c r="I3" s="51" t="s">
        <v>262</v>
      </c>
      <c r="J3" s="15">
        <v>0.4</v>
      </c>
      <c r="K3" s="17">
        <f t="shared" si="1"/>
        <v>86.36363636363636</v>
      </c>
      <c r="L3" s="18">
        <v>10</v>
      </c>
      <c r="M3" s="17">
        <f t="shared" si="2"/>
        <v>96.36363636363636</v>
      </c>
      <c r="N3" s="15">
        <f t="shared" si="3"/>
        <v>0.4</v>
      </c>
      <c r="O3" s="17">
        <f t="shared" si="4"/>
        <v>38.54545454545455</v>
      </c>
      <c r="P3" s="32">
        <v>7</v>
      </c>
      <c r="Q3" s="32">
        <v>3</v>
      </c>
      <c r="R3" s="17">
        <f t="shared" si="5"/>
        <v>48.54545454545455</v>
      </c>
    </row>
    <row r="4" spans="1:18" s="5" customFormat="1" ht="15">
      <c r="A4" s="47"/>
      <c r="B4" s="134" t="s">
        <v>167</v>
      </c>
      <c r="C4" s="72">
        <v>1960</v>
      </c>
      <c r="D4" s="134" t="s">
        <v>429</v>
      </c>
      <c r="E4" s="136">
        <v>22</v>
      </c>
      <c r="F4" s="137">
        <f t="shared" si="0"/>
        <v>86</v>
      </c>
      <c r="G4" s="136">
        <v>59</v>
      </c>
      <c r="H4" s="136">
        <v>27</v>
      </c>
      <c r="I4" s="54" t="s">
        <v>449</v>
      </c>
      <c r="J4" s="15">
        <v>0.15</v>
      </c>
      <c r="K4" s="17">
        <f t="shared" si="1"/>
        <v>68.6046511627907</v>
      </c>
      <c r="L4" s="18">
        <v>10</v>
      </c>
      <c r="M4" s="17">
        <f t="shared" si="2"/>
        <v>78.6046511627907</v>
      </c>
      <c r="N4" s="15">
        <f t="shared" si="3"/>
        <v>0.15</v>
      </c>
      <c r="O4" s="17">
        <f t="shared" si="4"/>
        <v>11.790697674418604</v>
      </c>
      <c r="P4" s="32"/>
      <c r="Q4" s="32"/>
      <c r="R4" s="17">
        <f t="shared" si="5"/>
        <v>11.790697674418604</v>
      </c>
    </row>
    <row r="5" spans="1:18" s="5" customFormat="1" ht="15">
      <c r="A5" s="47"/>
      <c r="B5" s="134" t="s">
        <v>43</v>
      </c>
      <c r="C5" s="72">
        <v>1964</v>
      </c>
      <c r="D5" s="134" t="s">
        <v>415</v>
      </c>
      <c r="E5" s="136">
        <v>11</v>
      </c>
      <c r="F5" s="137">
        <f t="shared" si="0"/>
        <v>33</v>
      </c>
      <c r="G5" s="136">
        <v>4</v>
      </c>
      <c r="H5" s="136">
        <v>29</v>
      </c>
      <c r="I5" s="51" t="s">
        <v>262</v>
      </c>
      <c r="J5" s="15">
        <v>0.4</v>
      </c>
      <c r="K5" s="17">
        <f t="shared" si="1"/>
        <v>12.121212121212121</v>
      </c>
      <c r="L5" s="18">
        <v>1</v>
      </c>
      <c r="M5" s="17">
        <f t="shared" si="2"/>
        <v>13.121212121212121</v>
      </c>
      <c r="N5" s="15">
        <f t="shared" si="3"/>
        <v>0.4</v>
      </c>
      <c r="O5" s="17">
        <f t="shared" si="4"/>
        <v>5.248484848484849</v>
      </c>
      <c r="P5" s="32"/>
      <c r="Q5" s="32"/>
      <c r="R5" s="17">
        <f t="shared" si="5"/>
        <v>5.248484848484849</v>
      </c>
    </row>
    <row r="6" spans="1:18" s="5" customFormat="1" ht="15">
      <c r="A6" s="16"/>
      <c r="B6" s="134" t="s">
        <v>43</v>
      </c>
      <c r="C6" s="72">
        <v>1964</v>
      </c>
      <c r="D6" s="134" t="s">
        <v>352</v>
      </c>
      <c r="E6" s="136">
        <v>22</v>
      </c>
      <c r="F6" s="137">
        <f t="shared" si="0"/>
        <v>71</v>
      </c>
      <c r="G6" s="136">
        <v>28</v>
      </c>
      <c r="H6" s="136">
        <v>43</v>
      </c>
      <c r="I6" s="52" t="s">
        <v>443</v>
      </c>
      <c r="J6" s="15">
        <v>0.25</v>
      </c>
      <c r="K6" s="17">
        <f t="shared" si="1"/>
        <v>39.436619718309856</v>
      </c>
      <c r="L6" s="18">
        <v>10</v>
      </c>
      <c r="M6" s="17">
        <f t="shared" si="2"/>
        <v>49.436619718309856</v>
      </c>
      <c r="N6" s="15">
        <f t="shared" si="3"/>
        <v>0.25</v>
      </c>
      <c r="O6" s="17">
        <f t="shared" si="4"/>
        <v>12.359154929577464</v>
      </c>
      <c r="P6" s="32"/>
      <c r="Q6" s="32"/>
      <c r="R6" s="17">
        <f t="shared" si="5"/>
        <v>12.359154929577464</v>
      </c>
    </row>
    <row r="7" spans="1:18" s="5" customFormat="1" ht="15">
      <c r="A7" s="16"/>
      <c r="B7" s="134" t="s">
        <v>34</v>
      </c>
      <c r="C7" s="72">
        <v>1943</v>
      </c>
      <c r="D7" s="134" t="s">
        <v>457</v>
      </c>
      <c r="E7" s="136">
        <v>4</v>
      </c>
      <c r="F7" s="137">
        <f t="shared" si="0"/>
        <v>10</v>
      </c>
      <c r="G7" s="136">
        <v>4</v>
      </c>
      <c r="H7" s="136">
        <v>6</v>
      </c>
      <c r="I7" s="53" t="s">
        <v>469</v>
      </c>
      <c r="J7" s="15">
        <v>0.1</v>
      </c>
      <c r="K7" s="17">
        <f t="shared" si="1"/>
        <v>40</v>
      </c>
      <c r="L7" s="18">
        <v>0</v>
      </c>
      <c r="M7" s="17">
        <f t="shared" si="2"/>
        <v>40</v>
      </c>
      <c r="N7" s="15">
        <f t="shared" si="3"/>
        <v>0.1</v>
      </c>
      <c r="O7" s="17">
        <f t="shared" si="4"/>
        <v>4</v>
      </c>
      <c r="P7" s="32"/>
      <c r="Q7" s="32"/>
      <c r="R7" s="17">
        <f t="shared" si="5"/>
        <v>4</v>
      </c>
    </row>
    <row r="8" spans="1:18" s="5" customFormat="1" ht="15">
      <c r="A8" s="16"/>
      <c r="B8" s="134" t="s">
        <v>289</v>
      </c>
      <c r="C8" s="72">
        <v>1957</v>
      </c>
      <c r="D8" s="134" t="s">
        <v>472</v>
      </c>
      <c r="E8" s="136">
        <v>19</v>
      </c>
      <c r="F8" s="137">
        <f t="shared" si="0"/>
        <v>73</v>
      </c>
      <c r="G8" s="136">
        <v>49</v>
      </c>
      <c r="H8" s="136">
        <v>24</v>
      </c>
      <c r="I8" s="55" t="s">
        <v>493</v>
      </c>
      <c r="J8" s="15">
        <v>0.1</v>
      </c>
      <c r="K8" s="17">
        <f t="shared" si="1"/>
        <v>67.12328767123287</v>
      </c>
      <c r="L8" s="18">
        <v>10</v>
      </c>
      <c r="M8" s="17">
        <f t="shared" si="2"/>
        <v>77.12328767123287</v>
      </c>
      <c r="N8" s="15">
        <f t="shared" si="3"/>
        <v>0.1</v>
      </c>
      <c r="O8" s="17">
        <f t="shared" si="4"/>
        <v>7.712328767123288</v>
      </c>
      <c r="P8" s="32"/>
      <c r="Q8" s="32"/>
      <c r="R8" s="17">
        <f t="shared" si="5"/>
        <v>7.712328767123288</v>
      </c>
    </row>
    <row r="9" spans="1:18" s="5" customFormat="1" ht="15">
      <c r="A9" s="16"/>
      <c r="B9" s="134" t="s">
        <v>454</v>
      </c>
      <c r="C9" s="72">
        <v>1951</v>
      </c>
      <c r="D9" s="134" t="s">
        <v>451</v>
      </c>
      <c r="E9" s="136">
        <v>18</v>
      </c>
      <c r="F9" s="137">
        <f t="shared" si="0"/>
        <v>66</v>
      </c>
      <c r="G9" s="136">
        <v>45</v>
      </c>
      <c r="H9" s="136">
        <v>21</v>
      </c>
      <c r="I9" s="53" t="s">
        <v>469</v>
      </c>
      <c r="J9" s="15">
        <v>0.1</v>
      </c>
      <c r="K9" s="17">
        <f t="shared" si="1"/>
        <v>68.18181818181817</v>
      </c>
      <c r="L9" s="18">
        <v>10</v>
      </c>
      <c r="M9" s="17">
        <f t="shared" si="2"/>
        <v>78.18181818181817</v>
      </c>
      <c r="N9" s="15">
        <f t="shared" si="3"/>
        <v>0.1</v>
      </c>
      <c r="O9" s="17">
        <f t="shared" si="4"/>
        <v>7.8181818181818175</v>
      </c>
      <c r="P9" s="32"/>
      <c r="Q9" s="32"/>
      <c r="R9" s="17">
        <f t="shared" si="5"/>
        <v>7.8181818181818175</v>
      </c>
    </row>
    <row r="10" spans="1:18" s="5" customFormat="1" ht="15">
      <c r="A10" s="16"/>
      <c r="B10" s="134" t="s">
        <v>53</v>
      </c>
      <c r="C10" s="72">
        <v>1970</v>
      </c>
      <c r="D10" s="134" t="s">
        <v>419</v>
      </c>
      <c r="E10" s="136">
        <v>13</v>
      </c>
      <c r="F10" s="137">
        <f t="shared" si="0"/>
        <v>32</v>
      </c>
      <c r="G10" s="136">
        <v>18</v>
      </c>
      <c r="H10" s="136">
        <v>14</v>
      </c>
      <c r="I10" s="51" t="s">
        <v>262</v>
      </c>
      <c r="J10" s="15">
        <v>0.4</v>
      </c>
      <c r="K10" s="17">
        <f t="shared" si="1"/>
        <v>56.25</v>
      </c>
      <c r="L10" s="18">
        <v>2</v>
      </c>
      <c r="M10" s="17">
        <f t="shared" si="2"/>
        <v>58.25</v>
      </c>
      <c r="N10" s="15">
        <f t="shared" si="3"/>
        <v>0.4</v>
      </c>
      <c r="O10" s="17">
        <f t="shared" si="4"/>
        <v>23.3</v>
      </c>
      <c r="P10" s="32"/>
      <c r="Q10" s="32"/>
      <c r="R10" s="17">
        <f t="shared" si="5"/>
        <v>23.3</v>
      </c>
    </row>
    <row r="11" spans="1:18" s="5" customFormat="1" ht="15">
      <c r="A11" s="45"/>
      <c r="B11" s="134" t="s">
        <v>484</v>
      </c>
      <c r="C11" s="72">
        <v>2003</v>
      </c>
      <c r="D11" s="134" t="s">
        <v>475</v>
      </c>
      <c r="E11" s="136">
        <v>13</v>
      </c>
      <c r="F11" s="137">
        <f t="shared" si="0"/>
        <v>25</v>
      </c>
      <c r="G11" s="136">
        <v>1</v>
      </c>
      <c r="H11" s="136">
        <v>24</v>
      </c>
      <c r="I11" s="55" t="s">
        <v>493</v>
      </c>
      <c r="J11" s="15">
        <v>0.1</v>
      </c>
      <c r="K11" s="17">
        <f t="shared" si="1"/>
        <v>4</v>
      </c>
      <c r="L11" s="18">
        <v>4</v>
      </c>
      <c r="M11" s="17">
        <f t="shared" si="2"/>
        <v>8</v>
      </c>
      <c r="N11" s="15">
        <f t="shared" si="3"/>
        <v>0.1</v>
      </c>
      <c r="O11" s="17">
        <f t="shared" si="4"/>
        <v>0.8</v>
      </c>
      <c r="P11" s="32"/>
      <c r="Q11" s="32"/>
      <c r="R11" s="17">
        <f t="shared" si="5"/>
        <v>0.8</v>
      </c>
    </row>
    <row r="12" spans="1:18" s="5" customFormat="1" ht="15">
      <c r="A12" s="16"/>
      <c r="B12" s="134" t="s">
        <v>58</v>
      </c>
      <c r="C12" s="72">
        <v>1978</v>
      </c>
      <c r="D12" s="134" t="s">
        <v>418</v>
      </c>
      <c r="E12" s="136">
        <v>16</v>
      </c>
      <c r="F12" s="137">
        <f t="shared" si="0"/>
        <v>53</v>
      </c>
      <c r="G12" s="136">
        <v>32</v>
      </c>
      <c r="H12" s="136">
        <v>21</v>
      </c>
      <c r="I12" s="51" t="s">
        <v>262</v>
      </c>
      <c r="J12" s="15">
        <v>0.4</v>
      </c>
      <c r="K12" s="17">
        <f t="shared" si="1"/>
        <v>60.37735849056604</v>
      </c>
      <c r="L12" s="18">
        <v>5</v>
      </c>
      <c r="M12" s="17">
        <f t="shared" si="2"/>
        <v>65.37735849056604</v>
      </c>
      <c r="N12" s="15">
        <f t="shared" si="3"/>
        <v>0.4</v>
      </c>
      <c r="O12" s="17">
        <f t="shared" si="4"/>
        <v>26.150943396226417</v>
      </c>
      <c r="P12" s="32"/>
      <c r="Q12" s="32"/>
      <c r="R12" s="17">
        <f t="shared" si="5"/>
        <v>26.150943396226417</v>
      </c>
    </row>
    <row r="13" spans="1:18" s="5" customFormat="1" ht="15">
      <c r="A13" s="16"/>
      <c r="B13" s="134" t="s">
        <v>58</v>
      </c>
      <c r="C13" s="72">
        <v>1978</v>
      </c>
      <c r="D13" s="134" t="s">
        <v>358</v>
      </c>
      <c r="E13" s="136">
        <v>21</v>
      </c>
      <c r="F13" s="137">
        <f t="shared" si="0"/>
        <v>71</v>
      </c>
      <c r="G13" s="136">
        <v>55</v>
      </c>
      <c r="H13" s="136">
        <v>16</v>
      </c>
      <c r="I13" s="52" t="s">
        <v>443</v>
      </c>
      <c r="J13" s="15">
        <v>0.25</v>
      </c>
      <c r="K13" s="17">
        <f t="shared" si="1"/>
        <v>77.46478873239437</v>
      </c>
      <c r="L13" s="18">
        <v>10</v>
      </c>
      <c r="M13" s="17">
        <f t="shared" si="2"/>
        <v>87.46478873239437</v>
      </c>
      <c r="N13" s="15">
        <f t="shared" si="3"/>
        <v>0.25</v>
      </c>
      <c r="O13" s="17">
        <f t="shared" si="4"/>
        <v>21.866197183098592</v>
      </c>
      <c r="P13" s="32"/>
      <c r="Q13" s="32"/>
      <c r="R13" s="17">
        <f t="shared" si="5"/>
        <v>21.866197183098592</v>
      </c>
    </row>
    <row r="14" spans="1:18" s="5" customFormat="1" ht="15">
      <c r="A14" s="47"/>
      <c r="B14" s="134" t="s">
        <v>35</v>
      </c>
      <c r="C14" s="72">
        <v>1964</v>
      </c>
      <c r="D14" s="134" t="s">
        <v>373</v>
      </c>
      <c r="E14" s="136">
        <v>17</v>
      </c>
      <c r="F14" s="137">
        <f t="shared" si="0"/>
        <v>66</v>
      </c>
      <c r="G14" s="136">
        <v>34</v>
      </c>
      <c r="H14" s="136">
        <v>32</v>
      </c>
      <c r="I14" s="54" t="s">
        <v>449</v>
      </c>
      <c r="J14" s="15">
        <v>0.15</v>
      </c>
      <c r="K14" s="17">
        <f t="shared" si="1"/>
        <v>51.515151515151516</v>
      </c>
      <c r="L14" s="18">
        <v>6</v>
      </c>
      <c r="M14" s="17">
        <f t="shared" si="2"/>
        <v>57.515151515151516</v>
      </c>
      <c r="N14" s="15">
        <f t="shared" si="3"/>
        <v>0.15</v>
      </c>
      <c r="O14" s="17">
        <f t="shared" si="4"/>
        <v>8.627272727272727</v>
      </c>
      <c r="P14" s="32"/>
      <c r="Q14" s="32"/>
      <c r="R14" s="17">
        <f t="shared" si="5"/>
        <v>8.627272727272727</v>
      </c>
    </row>
    <row r="15" spans="1:18" s="5" customFormat="1" ht="15">
      <c r="A15" s="47"/>
      <c r="B15" s="134" t="s">
        <v>35</v>
      </c>
      <c r="C15" s="72">
        <v>1964</v>
      </c>
      <c r="D15" s="134" t="s">
        <v>457</v>
      </c>
      <c r="E15" s="136">
        <v>7</v>
      </c>
      <c r="F15" s="137">
        <f t="shared" si="0"/>
        <v>28</v>
      </c>
      <c r="G15" s="136">
        <v>20</v>
      </c>
      <c r="H15" s="136">
        <v>8</v>
      </c>
      <c r="I15" s="53" t="s">
        <v>469</v>
      </c>
      <c r="J15" s="15">
        <v>0.1</v>
      </c>
      <c r="K15" s="17">
        <f t="shared" si="1"/>
        <v>71.42857142857143</v>
      </c>
      <c r="L15" s="44">
        <v>0.5</v>
      </c>
      <c r="M15" s="17">
        <f t="shared" si="2"/>
        <v>71.92857142857143</v>
      </c>
      <c r="N15" s="15">
        <f t="shared" si="3"/>
        <v>0.1</v>
      </c>
      <c r="O15" s="17">
        <f t="shared" si="4"/>
        <v>7.192857142857143</v>
      </c>
      <c r="P15" s="32"/>
      <c r="Q15" s="32"/>
      <c r="R15" s="17">
        <f t="shared" si="5"/>
        <v>7.192857142857143</v>
      </c>
    </row>
    <row r="16" spans="1:18" s="5" customFormat="1" ht="15">
      <c r="A16" s="131"/>
      <c r="B16" s="133" t="s">
        <v>35</v>
      </c>
      <c r="C16" s="132">
        <v>1964</v>
      </c>
      <c r="D16" s="133" t="s">
        <v>352</v>
      </c>
      <c r="E16" s="138">
        <v>3</v>
      </c>
      <c r="F16" s="139">
        <f t="shared" si="0"/>
        <v>11</v>
      </c>
      <c r="G16" s="138">
        <v>3</v>
      </c>
      <c r="H16" s="138">
        <v>8</v>
      </c>
      <c r="I16" s="125" t="s">
        <v>443</v>
      </c>
      <c r="J16" s="132">
        <v>0.25</v>
      </c>
      <c r="K16" s="126">
        <f t="shared" si="1"/>
        <v>27.27272727272727</v>
      </c>
      <c r="L16" s="127">
        <v>0</v>
      </c>
      <c r="M16" s="126">
        <f t="shared" si="2"/>
        <v>27.27272727272727</v>
      </c>
      <c r="N16" s="128">
        <f t="shared" si="3"/>
        <v>0.25</v>
      </c>
      <c r="O16" s="126">
        <f t="shared" si="4"/>
        <v>6.8181818181818175</v>
      </c>
      <c r="P16" s="129"/>
      <c r="Q16" s="129"/>
      <c r="R16" s="126">
        <f t="shared" si="5"/>
        <v>6.8181818181818175</v>
      </c>
    </row>
    <row r="17" spans="1:18" s="5" customFormat="1" ht="15">
      <c r="A17" s="47"/>
      <c r="B17" s="134" t="s">
        <v>185</v>
      </c>
      <c r="C17" s="72">
        <v>1954</v>
      </c>
      <c r="D17" s="134" t="s">
        <v>368</v>
      </c>
      <c r="E17" s="136">
        <v>18</v>
      </c>
      <c r="F17" s="137">
        <f t="shared" si="0"/>
        <v>69</v>
      </c>
      <c r="G17" s="136">
        <v>52</v>
      </c>
      <c r="H17" s="136">
        <v>17</v>
      </c>
      <c r="I17" s="54" t="s">
        <v>449</v>
      </c>
      <c r="J17" s="15">
        <v>0.15</v>
      </c>
      <c r="K17" s="17">
        <f t="shared" si="1"/>
        <v>75.36231884057972</v>
      </c>
      <c r="L17" s="18">
        <v>7</v>
      </c>
      <c r="M17" s="17">
        <f t="shared" si="2"/>
        <v>82.36231884057972</v>
      </c>
      <c r="N17" s="15">
        <f t="shared" si="3"/>
        <v>0.15</v>
      </c>
      <c r="O17" s="17">
        <f t="shared" si="4"/>
        <v>12.354347826086958</v>
      </c>
      <c r="P17" s="32"/>
      <c r="Q17" s="32"/>
      <c r="R17" s="17">
        <f t="shared" si="5"/>
        <v>12.354347826086958</v>
      </c>
    </row>
    <row r="18" spans="1:18" s="5" customFormat="1" ht="15">
      <c r="A18" s="47"/>
      <c r="B18" s="134" t="s">
        <v>485</v>
      </c>
      <c r="C18" s="72">
        <v>1969</v>
      </c>
      <c r="D18" s="134" t="s">
        <v>473</v>
      </c>
      <c r="E18" s="136">
        <v>1</v>
      </c>
      <c r="F18" s="137">
        <f t="shared" si="0"/>
        <v>4</v>
      </c>
      <c r="G18" s="136">
        <v>1</v>
      </c>
      <c r="H18" s="136">
        <v>3</v>
      </c>
      <c r="I18" s="55" t="s">
        <v>493</v>
      </c>
      <c r="J18" s="15">
        <v>0.1</v>
      </c>
      <c r="K18" s="17">
        <f t="shared" si="1"/>
        <v>25</v>
      </c>
      <c r="L18" s="18">
        <v>0</v>
      </c>
      <c r="M18" s="17">
        <f t="shared" si="2"/>
        <v>25</v>
      </c>
      <c r="N18" s="15">
        <f t="shared" si="3"/>
        <v>0.1</v>
      </c>
      <c r="O18" s="17">
        <f t="shared" si="4"/>
        <v>2.5</v>
      </c>
      <c r="P18" s="32"/>
      <c r="Q18" s="32"/>
      <c r="R18" s="17">
        <f t="shared" si="5"/>
        <v>2.5</v>
      </c>
    </row>
    <row r="19" spans="1:18" s="5" customFormat="1" ht="15">
      <c r="A19" s="16"/>
      <c r="B19" s="134" t="s">
        <v>226</v>
      </c>
      <c r="C19" s="72">
        <v>1961</v>
      </c>
      <c r="D19" s="134" t="s">
        <v>429</v>
      </c>
      <c r="E19" s="136">
        <v>15</v>
      </c>
      <c r="F19" s="137">
        <f t="shared" si="0"/>
        <v>57</v>
      </c>
      <c r="G19" s="136">
        <v>28</v>
      </c>
      <c r="H19" s="136">
        <v>29</v>
      </c>
      <c r="I19" s="54" t="s">
        <v>449</v>
      </c>
      <c r="J19" s="15">
        <v>0.15</v>
      </c>
      <c r="K19" s="17">
        <f t="shared" si="1"/>
        <v>49.122807017543856</v>
      </c>
      <c r="L19" s="18">
        <v>4</v>
      </c>
      <c r="M19" s="17">
        <f t="shared" si="2"/>
        <v>53.122807017543856</v>
      </c>
      <c r="N19" s="15">
        <f t="shared" si="3"/>
        <v>0.15</v>
      </c>
      <c r="O19" s="17">
        <f t="shared" si="4"/>
        <v>7.968421052631578</v>
      </c>
      <c r="P19" s="32"/>
      <c r="Q19" s="32"/>
      <c r="R19" s="17">
        <f t="shared" si="5"/>
        <v>7.968421052631578</v>
      </c>
    </row>
    <row r="20" spans="1:18" s="5" customFormat="1" ht="15">
      <c r="A20" s="47"/>
      <c r="B20" s="134" t="s">
        <v>74</v>
      </c>
      <c r="C20" s="72">
        <v>1968</v>
      </c>
      <c r="D20" s="134" t="s">
        <v>430</v>
      </c>
      <c r="E20" s="136">
        <v>3</v>
      </c>
      <c r="F20" s="137">
        <f t="shared" si="0"/>
        <v>10</v>
      </c>
      <c r="G20" s="136">
        <v>1</v>
      </c>
      <c r="H20" s="136">
        <v>9</v>
      </c>
      <c r="I20" s="42" t="s">
        <v>437</v>
      </c>
      <c r="J20" s="15">
        <v>1.5</v>
      </c>
      <c r="K20" s="17">
        <f t="shared" si="1"/>
        <v>10</v>
      </c>
      <c r="L20" s="18">
        <v>0</v>
      </c>
      <c r="M20" s="17">
        <f t="shared" si="2"/>
        <v>10</v>
      </c>
      <c r="N20" s="15">
        <f t="shared" si="3"/>
        <v>1.5</v>
      </c>
      <c r="O20" s="17">
        <f t="shared" si="4"/>
        <v>15</v>
      </c>
      <c r="P20" s="32"/>
      <c r="Q20" s="32"/>
      <c r="R20" s="17">
        <f t="shared" si="5"/>
        <v>15</v>
      </c>
    </row>
    <row r="21" spans="1:18" s="5" customFormat="1" ht="15">
      <c r="A21" s="47"/>
      <c r="B21" s="134" t="s">
        <v>74</v>
      </c>
      <c r="C21" s="72">
        <v>1968</v>
      </c>
      <c r="D21" s="134" t="s">
        <v>420</v>
      </c>
      <c r="E21" s="136">
        <v>12</v>
      </c>
      <c r="F21" s="137">
        <f t="shared" si="0"/>
        <v>37</v>
      </c>
      <c r="G21" s="136">
        <v>26</v>
      </c>
      <c r="H21" s="136">
        <v>11</v>
      </c>
      <c r="I21" s="51" t="s">
        <v>262</v>
      </c>
      <c r="J21" s="15">
        <v>0.4</v>
      </c>
      <c r="K21" s="17">
        <f t="shared" si="1"/>
        <v>70.27027027027027</v>
      </c>
      <c r="L21" s="18">
        <v>1</v>
      </c>
      <c r="M21" s="17">
        <f t="shared" si="2"/>
        <v>71.27027027027027</v>
      </c>
      <c r="N21" s="15">
        <f t="shared" si="3"/>
        <v>0.4</v>
      </c>
      <c r="O21" s="17">
        <f t="shared" si="4"/>
        <v>28.50810810810811</v>
      </c>
      <c r="P21" s="32"/>
      <c r="Q21" s="32"/>
      <c r="R21" s="17">
        <f t="shared" si="5"/>
        <v>28.50810810810811</v>
      </c>
    </row>
    <row r="22" spans="1:18" s="5" customFormat="1" ht="15">
      <c r="A22" s="47"/>
      <c r="B22" s="134" t="s">
        <v>401</v>
      </c>
      <c r="C22" s="72">
        <v>1978</v>
      </c>
      <c r="D22" s="134" t="s">
        <v>444</v>
      </c>
      <c r="E22" s="136">
        <v>16</v>
      </c>
      <c r="F22" s="137">
        <f t="shared" si="0"/>
        <v>62</v>
      </c>
      <c r="G22" s="136">
        <v>32</v>
      </c>
      <c r="H22" s="136">
        <v>30</v>
      </c>
      <c r="I22" s="54" t="s">
        <v>449</v>
      </c>
      <c r="J22" s="15">
        <v>0.15</v>
      </c>
      <c r="K22" s="17">
        <f t="shared" si="1"/>
        <v>51.61290322580645</v>
      </c>
      <c r="L22" s="18">
        <v>5</v>
      </c>
      <c r="M22" s="17">
        <f t="shared" si="2"/>
        <v>56.61290322580645</v>
      </c>
      <c r="N22" s="15">
        <f t="shared" si="3"/>
        <v>0.15</v>
      </c>
      <c r="O22" s="17">
        <f t="shared" si="4"/>
        <v>8.491935483870966</v>
      </c>
      <c r="P22" s="32"/>
      <c r="Q22" s="32"/>
      <c r="R22" s="17">
        <f t="shared" si="5"/>
        <v>8.491935483870966</v>
      </c>
    </row>
    <row r="23" spans="1:18" s="5" customFormat="1" ht="15">
      <c r="A23" s="16"/>
      <c r="B23" s="134" t="s">
        <v>288</v>
      </c>
      <c r="C23" s="72">
        <v>1982</v>
      </c>
      <c r="D23" s="134" t="s">
        <v>473</v>
      </c>
      <c r="E23" s="136">
        <v>8</v>
      </c>
      <c r="F23" s="137">
        <f t="shared" si="0"/>
        <v>30</v>
      </c>
      <c r="G23" s="136">
        <v>19</v>
      </c>
      <c r="H23" s="136">
        <v>11</v>
      </c>
      <c r="I23" s="55" t="s">
        <v>493</v>
      </c>
      <c r="J23" s="15">
        <v>0.1</v>
      </c>
      <c r="K23" s="17">
        <f t="shared" si="1"/>
        <v>63.33333333333333</v>
      </c>
      <c r="L23" s="44">
        <v>0.5</v>
      </c>
      <c r="M23" s="17">
        <f t="shared" si="2"/>
        <v>63.83333333333333</v>
      </c>
      <c r="N23" s="15">
        <f t="shared" si="3"/>
        <v>0.1</v>
      </c>
      <c r="O23" s="17">
        <f t="shared" si="4"/>
        <v>6.383333333333333</v>
      </c>
      <c r="P23" s="32"/>
      <c r="Q23" s="32"/>
      <c r="R23" s="17">
        <f t="shared" si="5"/>
        <v>6.383333333333333</v>
      </c>
    </row>
    <row r="24" spans="1:18" s="5" customFormat="1" ht="15">
      <c r="A24" s="16"/>
      <c r="B24" s="134" t="s">
        <v>250</v>
      </c>
      <c r="C24" s="72">
        <v>1974</v>
      </c>
      <c r="D24" s="134" t="s">
        <v>471</v>
      </c>
      <c r="E24" s="136">
        <v>11</v>
      </c>
      <c r="F24" s="137">
        <f t="shared" si="0"/>
        <v>43</v>
      </c>
      <c r="G24" s="136">
        <v>9</v>
      </c>
      <c r="H24" s="136">
        <v>34</v>
      </c>
      <c r="I24" s="55" t="s">
        <v>493</v>
      </c>
      <c r="J24" s="15">
        <v>0.1</v>
      </c>
      <c r="K24" s="17">
        <f t="shared" si="1"/>
        <v>20.930232558139537</v>
      </c>
      <c r="L24" s="18">
        <v>2</v>
      </c>
      <c r="M24" s="17">
        <f t="shared" si="2"/>
        <v>22.930232558139537</v>
      </c>
      <c r="N24" s="15">
        <f t="shared" si="3"/>
        <v>0.1</v>
      </c>
      <c r="O24" s="17">
        <f t="shared" si="4"/>
        <v>2.293023255813954</v>
      </c>
      <c r="P24" s="32"/>
      <c r="Q24" s="32"/>
      <c r="R24" s="17">
        <f t="shared" si="5"/>
        <v>2.293023255813954</v>
      </c>
    </row>
    <row r="25" spans="1:18" s="5" customFormat="1" ht="15">
      <c r="A25" s="16"/>
      <c r="B25" s="134" t="s">
        <v>15</v>
      </c>
      <c r="C25" s="72">
        <v>1962</v>
      </c>
      <c r="D25" s="134" t="s">
        <v>430</v>
      </c>
      <c r="E25" s="136">
        <v>15</v>
      </c>
      <c r="F25" s="137">
        <f t="shared" si="0"/>
        <v>48</v>
      </c>
      <c r="G25" s="136">
        <v>25</v>
      </c>
      <c r="H25" s="136">
        <v>23</v>
      </c>
      <c r="I25" s="42" t="s">
        <v>437</v>
      </c>
      <c r="J25" s="15">
        <v>1.5</v>
      </c>
      <c r="K25" s="17">
        <f t="shared" si="1"/>
        <v>52.083333333333336</v>
      </c>
      <c r="L25" s="18">
        <v>4</v>
      </c>
      <c r="M25" s="17">
        <f t="shared" si="2"/>
        <v>56.083333333333336</v>
      </c>
      <c r="N25" s="15">
        <f t="shared" si="3"/>
        <v>1.5</v>
      </c>
      <c r="O25" s="17">
        <f t="shared" si="4"/>
        <v>84.125</v>
      </c>
      <c r="P25" s="32"/>
      <c r="Q25" s="32"/>
      <c r="R25" s="17">
        <f t="shared" si="5"/>
        <v>84.125</v>
      </c>
    </row>
    <row r="26" spans="1:18" s="5" customFormat="1" ht="15">
      <c r="A26" s="16"/>
      <c r="B26" s="134" t="s">
        <v>406</v>
      </c>
      <c r="C26" s="72">
        <v>1959</v>
      </c>
      <c r="D26" s="134" t="s">
        <v>470</v>
      </c>
      <c r="E26" s="136">
        <v>12</v>
      </c>
      <c r="F26" s="137">
        <f t="shared" si="0"/>
        <v>48</v>
      </c>
      <c r="G26" s="136">
        <v>48</v>
      </c>
      <c r="H26" s="136">
        <v>0</v>
      </c>
      <c r="I26" s="55" t="s">
        <v>493</v>
      </c>
      <c r="J26" s="15">
        <v>0.1</v>
      </c>
      <c r="K26" s="17">
        <f t="shared" si="1"/>
        <v>100</v>
      </c>
      <c r="L26" s="18">
        <v>3</v>
      </c>
      <c r="M26" s="17">
        <f t="shared" si="2"/>
        <v>103</v>
      </c>
      <c r="N26" s="15">
        <f t="shared" si="3"/>
        <v>0.1</v>
      </c>
      <c r="O26" s="17">
        <f t="shared" si="4"/>
        <v>10.3</v>
      </c>
      <c r="P26" s="32"/>
      <c r="Q26" s="32"/>
      <c r="R26" s="17">
        <f t="shared" si="5"/>
        <v>10.3</v>
      </c>
    </row>
    <row r="27" spans="1:18" s="5" customFormat="1" ht="15">
      <c r="A27" s="16"/>
      <c r="B27" s="134" t="s">
        <v>101</v>
      </c>
      <c r="C27" s="72">
        <v>1962</v>
      </c>
      <c r="D27" s="134" t="s">
        <v>428</v>
      </c>
      <c r="E27" s="136">
        <v>19</v>
      </c>
      <c r="F27" s="137">
        <f t="shared" si="0"/>
        <v>68</v>
      </c>
      <c r="G27" s="136">
        <v>53</v>
      </c>
      <c r="H27" s="136">
        <v>15</v>
      </c>
      <c r="I27" s="54" t="s">
        <v>449</v>
      </c>
      <c r="J27" s="15">
        <v>0.15</v>
      </c>
      <c r="K27" s="17">
        <f t="shared" si="1"/>
        <v>77.94117647058823</v>
      </c>
      <c r="L27" s="18">
        <v>8</v>
      </c>
      <c r="M27" s="17">
        <f t="shared" si="2"/>
        <v>85.94117647058823</v>
      </c>
      <c r="N27" s="15">
        <f t="shared" si="3"/>
        <v>0.15</v>
      </c>
      <c r="O27" s="17">
        <f t="shared" si="4"/>
        <v>12.891176470588235</v>
      </c>
      <c r="P27" s="32"/>
      <c r="Q27" s="32"/>
      <c r="R27" s="17">
        <f t="shared" si="5"/>
        <v>12.891176470588235</v>
      </c>
    </row>
    <row r="28" spans="1:18" s="5" customFormat="1" ht="15">
      <c r="A28" s="131"/>
      <c r="B28" s="133" t="s">
        <v>124</v>
      </c>
      <c r="C28" s="132">
        <v>1961</v>
      </c>
      <c r="D28" s="133" t="s">
        <v>439</v>
      </c>
      <c r="E28" s="138">
        <v>1</v>
      </c>
      <c r="F28" s="139">
        <f t="shared" si="0"/>
        <v>1</v>
      </c>
      <c r="G28" s="138">
        <v>0</v>
      </c>
      <c r="H28" s="138">
        <v>1</v>
      </c>
      <c r="I28" s="125" t="s">
        <v>443</v>
      </c>
      <c r="J28" s="132">
        <v>0.25</v>
      </c>
      <c r="K28" s="126">
        <f t="shared" si="1"/>
        <v>0</v>
      </c>
      <c r="L28" s="127">
        <v>0</v>
      </c>
      <c r="M28" s="126">
        <f t="shared" si="2"/>
        <v>0</v>
      </c>
      <c r="N28" s="128">
        <f t="shared" si="3"/>
        <v>0.25</v>
      </c>
      <c r="O28" s="126">
        <f t="shared" si="4"/>
        <v>0</v>
      </c>
      <c r="P28" s="129"/>
      <c r="Q28" s="129"/>
      <c r="R28" s="126">
        <f t="shared" si="5"/>
        <v>0</v>
      </c>
    </row>
    <row r="29" spans="1:18" s="5" customFormat="1" ht="15">
      <c r="A29" s="47"/>
      <c r="B29" s="134" t="s">
        <v>409</v>
      </c>
      <c r="C29" s="72">
        <v>1955</v>
      </c>
      <c r="D29" s="134" t="s">
        <v>444</v>
      </c>
      <c r="E29" s="136">
        <v>3</v>
      </c>
      <c r="F29" s="137">
        <f t="shared" si="0"/>
        <v>9</v>
      </c>
      <c r="G29" s="136">
        <v>5</v>
      </c>
      <c r="H29" s="136">
        <v>4</v>
      </c>
      <c r="I29" s="54" t="s">
        <v>449</v>
      </c>
      <c r="J29" s="15">
        <v>0.15</v>
      </c>
      <c r="K29" s="17">
        <f t="shared" si="1"/>
        <v>55.55555555555556</v>
      </c>
      <c r="L29" s="18">
        <v>0</v>
      </c>
      <c r="M29" s="17">
        <f t="shared" si="2"/>
        <v>55.55555555555556</v>
      </c>
      <c r="N29" s="15">
        <f t="shared" si="3"/>
        <v>0.15</v>
      </c>
      <c r="O29" s="17">
        <f t="shared" si="4"/>
        <v>8.333333333333334</v>
      </c>
      <c r="P29" s="32"/>
      <c r="Q29" s="32"/>
      <c r="R29" s="17">
        <f t="shared" si="5"/>
        <v>8.333333333333334</v>
      </c>
    </row>
    <row r="30" spans="1:18" s="5" customFormat="1" ht="15">
      <c r="A30" s="47"/>
      <c r="B30" s="134" t="s">
        <v>435</v>
      </c>
      <c r="C30" s="72">
        <v>2000</v>
      </c>
      <c r="D30" s="134" t="s">
        <v>268</v>
      </c>
      <c r="E30" s="136">
        <v>1</v>
      </c>
      <c r="F30" s="137">
        <f t="shared" si="0"/>
        <v>3</v>
      </c>
      <c r="G30" s="136">
        <v>0</v>
      </c>
      <c r="H30" s="136">
        <v>3</v>
      </c>
      <c r="I30" s="51" t="s">
        <v>262</v>
      </c>
      <c r="J30" s="15">
        <v>0.4</v>
      </c>
      <c r="K30" s="17">
        <f t="shared" si="1"/>
        <v>0</v>
      </c>
      <c r="L30" s="18">
        <v>0</v>
      </c>
      <c r="M30" s="17">
        <f t="shared" si="2"/>
        <v>0</v>
      </c>
      <c r="N30" s="15">
        <f t="shared" si="3"/>
        <v>0.4</v>
      </c>
      <c r="O30" s="17">
        <f t="shared" si="4"/>
        <v>0</v>
      </c>
      <c r="P30" s="32"/>
      <c r="Q30" s="32"/>
      <c r="R30" s="17">
        <f t="shared" si="5"/>
        <v>0</v>
      </c>
    </row>
    <row r="31" spans="1:18" s="5" customFormat="1" ht="15">
      <c r="A31" s="16"/>
      <c r="B31" s="134" t="s">
        <v>40</v>
      </c>
      <c r="C31" s="72">
        <v>1999</v>
      </c>
      <c r="D31" s="134" t="s">
        <v>373</v>
      </c>
      <c r="E31" s="136">
        <v>12</v>
      </c>
      <c r="F31" s="137">
        <f t="shared" si="0"/>
        <v>46</v>
      </c>
      <c r="G31" s="136">
        <v>10</v>
      </c>
      <c r="H31" s="136">
        <v>36</v>
      </c>
      <c r="I31" s="54" t="s">
        <v>449</v>
      </c>
      <c r="J31" s="15">
        <v>0.15</v>
      </c>
      <c r="K31" s="17">
        <f t="shared" si="1"/>
        <v>21.73913043478261</v>
      </c>
      <c r="L31" s="18">
        <v>1</v>
      </c>
      <c r="M31" s="17">
        <f t="shared" si="2"/>
        <v>22.73913043478261</v>
      </c>
      <c r="N31" s="15">
        <f t="shared" si="3"/>
        <v>0.15</v>
      </c>
      <c r="O31" s="17">
        <f t="shared" si="4"/>
        <v>3.4108695652173915</v>
      </c>
      <c r="P31" s="32"/>
      <c r="Q31" s="32"/>
      <c r="R31" s="17">
        <f t="shared" si="5"/>
        <v>3.4108695652173915</v>
      </c>
    </row>
    <row r="32" spans="1:18" s="5" customFormat="1" ht="15">
      <c r="A32" s="47"/>
      <c r="B32" s="134" t="s">
        <v>40</v>
      </c>
      <c r="C32" s="72">
        <v>1999</v>
      </c>
      <c r="D32" s="134" t="s">
        <v>457</v>
      </c>
      <c r="E32" s="136">
        <v>14</v>
      </c>
      <c r="F32" s="137">
        <f t="shared" si="0"/>
        <v>55</v>
      </c>
      <c r="G32" s="136">
        <v>35</v>
      </c>
      <c r="H32" s="136">
        <v>20</v>
      </c>
      <c r="I32" s="53" t="s">
        <v>469</v>
      </c>
      <c r="J32" s="15">
        <v>0.1</v>
      </c>
      <c r="K32" s="17">
        <f t="shared" si="1"/>
        <v>63.63636363636363</v>
      </c>
      <c r="L32" s="18">
        <v>6</v>
      </c>
      <c r="M32" s="17">
        <f t="shared" si="2"/>
        <v>69.63636363636363</v>
      </c>
      <c r="N32" s="15">
        <f t="shared" si="3"/>
        <v>0.1</v>
      </c>
      <c r="O32" s="17">
        <f t="shared" si="4"/>
        <v>6.963636363636363</v>
      </c>
      <c r="P32" s="32"/>
      <c r="Q32" s="32"/>
      <c r="R32" s="17">
        <f t="shared" si="5"/>
        <v>6.963636363636363</v>
      </c>
    </row>
    <row r="33" spans="1:18" s="5" customFormat="1" ht="15">
      <c r="A33" s="131"/>
      <c r="B33" s="133" t="s">
        <v>40</v>
      </c>
      <c r="C33" s="132">
        <v>1999</v>
      </c>
      <c r="D33" s="133" t="s">
        <v>352</v>
      </c>
      <c r="E33" s="138">
        <v>5</v>
      </c>
      <c r="F33" s="139">
        <f t="shared" si="0"/>
        <v>15</v>
      </c>
      <c r="G33" s="138">
        <v>2</v>
      </c>
      <c r="H33" s="138">
        <v>13</v>
      </c>
      <c r="I33" s="125" t="s">
        <v>443</v>
      </c>
      <c r="J33" s="132">
        <v>0.25</v>
      </c>
      <c r="K33" s="126">
        <f t="shared" si="1"/>
        <v>13.333333333333334</v>
      </c>
      <c r="L33" s="127">
        <v>0</v>
      </c>
      <c r="M33" s="126">
        <f t="shared" si="2"/>
        <v>13.333333333333334</v>
      </c>
      <c r="N33" s="128">
        <f t="shared" si="3"/>
        <v>0.25</v>
      </c>
      <c r="O33" s="126">
        <f t="shared" si="4"/>
        <v>3.3333333333333335</v>
      </c>
      <c r="P33" s="129"/>
      <c r="Q33" s="129"/>
      <c r="R33" s="126">
        <f t="shared" si="5"/>
        <v>3.3333333333333335</v>
      </c>
    </row>
    <row r="34" spans="1:18" s="5" customFormat="1" ht="15">
      <c r="A34" s="45"/>
      <c r="B34" s="134" t="s">
        <v>244</v>
      </c>
      <c r="C34" s="72">
        <v>1973</v>
      </c>
      <c r="D34" s="134" t="s">
        <v>476</v>
      </c>
      <c r="E34" s="136">
        <v>7</v>
      </c>
      <c r="F34" s="137">
        <f t="shared" si="0"/>
        <v>20</v>
      </c>
      <c r="G34" s="136">
        <v>4</v>
      </c>
      <c r="H34" s="136">
        <v>16</v>
      </c>
      <c r="I34" s="55" t="s">
        <v>493</v>
      </c>
      <c r="J34" s="15">
        <v>0.1</v>
      </c>
      <c r="K34" s="17">
        <f t="shared" si="1"/>
        <v>20</v>
      </c>
      <c r="L34" s="44">
        <v>0.5</v>
      </c>
      <c r="M34" s="17">
        <f t="shared" si="2"/>
        <v>20.5</v>
      </c>
      <c r="N34" s="15">
        <f t="shared" si="3"/>
        <v>0.1</v>
      </c>
      <c r="O34" s="17">
        <f t="shared" si="4"/>
        <v>2.0500000000000003</v>
      </c>
      <c r="P34" s="32"/>
      <c r="Q34" s="32"/>
      <c r="R34" s="17">
        <f t="shared" si="5"/>
        <v>2.0500000000000003</v>
      </c>
    </row>
    <row r="35" spans="1:18" s="5" customFormat="1" ht="15">
      <c r="A35" s="16"/>
      <c r="B35" s="134" t="s">
        <v>118</v>
      </c>
      <c r="C35" s="72">
        <v>1963</v>
      </c>
      <c r="D35" s="134" t="s">
        <v>353</v>
      </c>
      <c r="E35" s="136">
        <v>22</v>
      </c>
      <c r="F35" s="137">
        <f t="shared" si="0"/>
        <v>72</v>
      </c>
      <c r="G35" s="136">
        <v>51</v>
      </c>
      <c r="H35" s="136">
        <v>21</v>
      </c>
      <c r="I35" s="52" t="s">
        <v>443</v>
      </c>
      <c r="J35" s="15">
        <v>0.25</v>
      </c>
      <c r="K35" s="17">
        <f t="shared" si="1"/>
        <v>70.83333333333334</v>
      </c>
      <c r="L35" s="18">
        <v>10</v>
      </c>
      <c r="M35" s="17">
        <f t="shared" si="2"/>
        <v>80.83333333333334</v>
      </c>
      <c r="N35" s="15">
        <f t="shared" si="3"/>
        <v>0.25</v>
      </c>
      <c r="O35" s="17">
        <f t="shared" si="4"/>
        <v>20.208333333333336</v>
      </c>
      <c r="P35" s="32">
        <v>5</v>
      </c>
      <c r="Q35" s="32">
        <v>5</v>
      </c>
      <c r="R35" s="17">
        <f t="shared" si="5"/>
        <v>30.208333333333336</v>
      </c>
    </row>
    <row r="36" spans="1:18" s="5" customFormat="1" ht="15">
      <c r="A36" s="16"/>
      <c r="B36" s="134" t="s">
        <v>432</v>
      </c>
      <c r="C36" s="72">
        <v>1965</v>
      </c>
      <c r="D36" s="134" t="s">
        <v>414</v>
      </c>
      <c r="E36" s="136">
        <v>15</v>
      </c>
      <c r="F36" s="137">
        <f t="shared" si="0"/>
        <v>44</v>
      </c>
      <c r="G36" s="136">
        <v>35</v>
      </c>
      <c r="H36" s="136">
        <v>9</v>
      </c>
      <c r="I36" s="51" t="s">
        <v>262</v>
      </c>
      <c r="J36" s="15">
        <v>0.4</v>
      </c>
      <c r="K36" s="17">
        <f t="shared" si="1"/>
        <v>79.54545454545455</v>
      </c>
      <c r="L36" s="18">
        <v>4</v>
      </c>
      <c r="M36" s="17">
        <f t="shared" si="2"/>
        <v>83.54545454545455</v>
      </c>
      <c r="N36" s="15">
        <f t="shared" si="3"/>
        <v>0.4</v>
      </c>
      <c r="O36" s="17">
        <f t="shared" si="4"/>
        <v>33.41818181818182</v>
      </c>
      <c r="P36" s="32"/>
      <c r="Q36" s="32"/>
      <c r="R36" s="17">
        <f t="shared" si="5"/>
        <v>33.41818181818182</v>
      </c>
    </row>
    <row r="37" spans="1:18" s="5" customFormat="1" ht="15">
      <c r="A37" s="16"/>
      <c r="B37" s="134" t="s">
        <v>432</v>
      </c>
      <c r="C37" s="72">
        <v>1965</v>
      </c>
      <c r="D37" s="134" t="s">
        <v>444</v>
      </c>
      <c r="E37" s="136">
        <v>17</v>
      </c>
      <c r="F37" s="137">
        <f t="shared" si="0"/>
        <v>65</v>
      </c>
      <c r="G37" s="136">
        <v>65</v>
      </c>
      <c r="H37" s="136">
        <v>0</v>
      </c>
      <c r="I37" s="54" t="s">
        <v>449</v>
      </c>
      <c r="J37" s="15">
        <v>0.15</v>
      </c>
      <c r="K37" s="17">
        <f t="shared" si="1"/>
        <v>100</v>
      </c>
      <c r="L37" s="18">
        <v>6</v>
      </c>
      <c r="M37" s="17">
        <f t="shared" si="2"/>
        <v>106</v>
      </c>
      <c r="N37" s="15">
        <f t="shared" si="3"/>
        <v>0.15</v>
      </c>
      <c r="O37" s="17">
        <f t="shared" si="4"/>
        <v>15.899999999999999</v>
      </c>
      <c r="P37" s="32"/>
      <c r="Q37" s="32"/>
      <c r="R37" s="17">
        <f t="shared" si="5"/>
        <v>15.899999999999999</v>
      </c>
    </row>
    <row r="38" spans="1:18" s="5" customFormat="1" ht="15">
      <c r="A38" s="47"/>
      <c r="B38" s="134" t="s">
        <v>187</v>
      </c>
      <c r="C38" s="72">
        <v>1952</v>
      </c>
      <c r="D38" s="134" t="s">
        <v>372</v>
      </c>
      <c r="E38" s="136">
        <v>22</v>
      </c>
      <c r="F38" s="137">
        <f t="shared" si="0"/>
        <v>85</v>
      </c>
      <c r="G38" s="136">
        <v>27</v>
      </c>
      <c r="H38" s="136">
        <v>58</v>
      </c>
      <c r="I38" s="54" t="s">
        <v>449</v>
      </c>
      <c r="J38" s="15">
        <v>0.15</v>
      </c>
      <c r="K38" s="17">
        <f t="shared" si="1"/>
        <v>31.76470588235294</v>
      </c>
      <c r="L38" s="18">
        <v>10</v>
      </c>
      <c r="M38" s="17">
        <f t="shared" si="2"/>
        <v>41.76470588235294</v>
      </c>
      <c r="N38" s="15">
        <f t="shared" si="3"/>
        <v>0.15</v>
      </c>
      <c r="O38" s="17">
        <f t="shared" si="4"/>
        <v>6.264705882352941</v>
      </c>
      <c r="P38" s="32"/>
      <c r="Q38" s="32"/>
      <c r="R38" s="17">
        <f t="shared" si="5"/>
        <v>6.264705882352941</v>
      </c>
    </row>
    <row r="39" spans="1:18" s="5" customFormat="1" ht="15">
      <c r="A39" s="50"/>
      <c r="B39" s="134" t="s">
        <v>191</v>
      </c>
      <c r="C39" s="72">
        <v>1975</v>
      </c>
      <c r="D39" s="134" t="s">
        <v>365</v>
      </c>
      <c r="E39" s="136">
        <v>19</v>
      </c>
      <c r="F39" s="137">
        <f t="shared" si="0"/>
        <v>64</v>
      </c>
      <c r="G39" s="136">
        <v>23</v>
      </c>
      <c r="H39" s="136">
        <v>41</v>
      </c>
      <c r="I39" s="54" t="s">
        <v>449</v>
      </c>
      <c r="J39" s="15">
        <v>0.15</v>
      </c>
      <c r="K39" s="17">
        <f t="shared" si="1"/>
        <v>35.9375</v>
      </c>
      <c r="L39" s="18">
        <v>8</v>
      </c>
      <c r="M39" s="17">
        <f t="shared" si="2"/>
        <v>43.9375</v>
      </c>
      <c r="N39" s="15">
        <f t="shared" si="3"/>
        <v>0.15</v>
      </c>
      <c r="O39" s="17">
        <f t="shared" si="4"/>
        <v>6.590625</v>
      </c>
      <c r="P39" s="32"/>
      <c r="Q39" s="32"/>
      <c r="R39" s="17">
        <f t="shared" si="5"/>
        <v>6.590625</v>
      </c>
    </row>
    <row r="40" spans="1:18" s="5" customFormat="1" ht="15">
      <c r="A40" s="16"/>
      <c r="B40" s="134" t="s">
        <v>123</v>
      </c>
      <c r="C40" s="72">
        <v>1972</v>
      </c>
      <c r="D40" s="134" t="s">
        <v>367</v>
      </c>
      <c r="E40" s="136">
        <v>20</v>
      </c>
      <c r="F40" s="137">
        <f t="shared" si="0"/>
        <v>75</v>
      </c>
      <c r="G40" s="136">
        <v>44</v>
      </c>
      <c r="H40" s="136">
        <v>31</v>
      </c>
      <c r="I40" s="54" t="s">
        <v>449</v>
      </c>
      <c r="J40" s="15">
        <v>0.15</v>
      </c>
      <c r="K40" s="17">
        <f t="shared" si="1"/>
        <v>58.666666666666664</v>
      </c>
      <c r="L40" s="18">
        <v>9</v>
      </c>
      <c r="M40" s="17">
        <f t="shared" si="2"/>
        <v>67.66666666666666</v>
      </c>
      <c r="N40" s="15">
        <f t="shared" si="3"/>
        <v>0.15</v>
      </c>
      <c r="O40" s="17">
        <f t="shared" si="4"/>
        <v>10.149999999999999</v>
      </c>
      <c r="P40" s="32"/>
      <c r="Q40" s="32"/>
      <c r="R40" s="17">
        <f t="shared" si="5"/>
        <v>10.149999999999999</v>
      </c>
    </row>
    <row r="41" spans="1:18" s="5" customFormat="1" ht="15">
      <c r="A41" s="131"/>
      <c r="B41" s="133" t="s">
        <v>123</v>
      </c>
      <c r="C41" s="132">
        <v>1972</v>
      </c>
      <c r="D41" s="133" t="s">
        <v>358</v>
      </c>
      <c r="E41" s="138">
        <v>1</v>
      </c>
      <c r="F41" s="139">
        <f t="shared" si="0"/>
        <v>2</v>
      </c>
      <c r="G41" s="138">
        <v>1</v>
      </c>
      <c r="H41" s="138">
        <v>1</v>
      </c>
      <c r="I41" s="125" t="s">
        <v>443</v>
      </c>
      <c r="J41" s="132">
        <v>0.25</v>
      </c>
      <c r="K41" s="126">
        <f t="shared" si="1"/>
        <v>50</v>
      </c>
      <c r="L41" s="127">
        <v>0</v>
      </c>
      <c r="M41" s="126">
        <f t="shared" si="2"/>
        <v>50</v>
      </c>
      <c r="N41" s="128">
        <f t="shared" si="3"/>
        <v>0.25</v>
      </c>
      <c r="O41" s="126">
        <f t="shared" si="4"/>
        <v>12.5</v>
      </c>
      <c r="P41" s="129"/>
      <c r="Q41" s="129"/>
      <c r="R41" s="126">
        <f t="shared" si="5"/>
        <v>12.5</v>
      </c>
    </row>
    <row r="42" spans="1:18" s="5" customFormat="1" ht="15">
      <c r="A42" s="45"/>
      <c r="B42" s="134" t="s">
        <v>28</v>
      </c>
      <c r="C42" s="72">
        <v>1971</v>
      </c>
      <c r="D42" s="134" t="s">
        <v>430</v>
      </c>
      <c r="E42" s="136">
        <v>1</v>
      </c>
      <c r="F42" s="137">
        <f t="shared" si="0"/>
        <v>2</v>
      </c>
      <c r="G42" s="136">
        <v>0</v>
      </c>
      <c r="H42" s="136">
        <v>2</v>
      </c>
      <c r="I42" s="42" t="s">
        <v>437</v>
      </c>
      <c r="J42" s="15">
        <v>1.5</v>
      </c>
      <c r="K42" s="17">
        <f t="shared" si="1"/>
        <v>0</v>
      </c>
      <c r="L42" s="18">
        <v>0</v>
      </c>
      <c r="M42" s="17">
        <f t="shared" si="2"/>
        <v>0</v>
      </c>
      <c r="N42" s="15">
        <f t="shared" si="3"/>
        <v>1.5</v>
      </c>
      <c r="O42" s="17">
        <f t="shared" si="4"/>
        <v>0</v>
      </c>
      <c r="P42" s="32">
        <v>3</v>
      </c>
      <c r="Q42" s="32">
        <v>1</v>
      </c>
      <c r="R42" s="17">
        <f t="shared" si="5"/>
        <v>4</v>
      </c>
    </row>
    <row r="43" spans="1:18" s="5" customFormat="1" ht="15">
      <c r="A43" s="16"/>
      <c r="B43" s="134" t="s">
        <v>28</v>
      </c>
      <c r="C43" s="72">
        <v>1971</v>
      </c>
      <c r="D43" s="134" t="s">
        <v>420</v>
      </c>
      <c r="E43" s="136">
        <v>19</v>
      </c>
      <c r="F43" s="137">
        <f t="shared" si="0"/>
        <v>61</v>
      </c>
      <c r="G43" s="136">
        <v>31</v>
      </c>
      <c r="H43" s="136">
        <v>30</v>
      </c>
      <c r="I43" s="51" t="s">
        <v>262</v>
      </c>
      <c r="J43" s="15">
        <v>0.4</v>
      </c>
      <c r="K43" s="17">
        <f t="shared" si="1"/>
        <v>50.81967213114754</v>
      </c>
      <c r="L43" s="18">
        <v>8</v>
      </c>
      <c r="M43" s="17">
        <f t="shared" si="2"/>
        <v>58.81967213114754</v>
      </c>
      <c r="N43" s="15">
        <f t="shared" si="3"/>
        <v>0.4</v>
      </c>
      <c r="O43" s="17">
        <f t="shared" si="4"/>
        <v>23.52786885245902</v>
      </c>
      <c r="P43" s="32">
        <v>3</v>
      </c>
      <c r="Q43" s="32">
        <v>1</v>
      </c>
      <c r="R43" s="17">
        <f t="shared" si="5"/>
        <v>27.52786885245902</v>
      </c>
    </row>
    <row r="44" spans="1:18" s="5" customFormat="1" ht="15">
      <c r="A44" s="16"/>
      <c r="B44" s="134" t="s">
        <v>408</v>
      </c>
      <c r="C44" s="72">
        <v>1946</v>
      </c>
      <c r="D44" s="134" t="s">
        <v>374</v>
      </c>
      <c r="E44" s="136">
        <v>1</v>
      </c>
      <c r="F44" s="137">
        <f t="shared" si="0"/>
        <v>4</v>
      </c>
      <c r="G44" s="136">
        <v>0</v>
      </c>
      <c r="H44" s="136">
        <v>4</v>
      </c>
      <c r="I44" s="54" t="s">
        <v>449</v>
      </c>
      <c r="J44" s="15">
        <v>0.15</v>
      </c>
      <c r="K44" s="17">
        <f t="shared" si="1"/>
        <v>0</v>
      </c>
      <c r="L44" s="18">
        <v>0</v>
      </c>
      <c r="M44" s="17">
        <f t="shared" si="2"/>
        <v>0</v>
      </c>
      <c r="N44" s="15">
        <f t="shared" si="3"/>
        <v>0.15</v>
      </c>
      <c r="O44" s="17">
        <f t="shared" si="4"/>
        <v>0</v>
      </c>
      <c r="P44" s="32"/>
      <c r="Q44" s="32"/>
      <c r="R44" s="17">
        <f t="shared" si="5"/>
        <v>0</v>
      </c>
    </row>
    <row r="45" spans="1:18" s="5" customFormat="1" ht="15">
      <c r="A45" s="47"/>
      <c r="B45" s="134" t="s">
        <v>490</v>
      </c>
      <c r="C45" s="72">
        <v>1975</v>
      </c>
      <c r="D45" s="134" t="s">
        <v>481</v>
      </c>
      <c r="E45" s="136">
        <v>5</v>
      </c>
      <c r="F45" s="137">
        <f t="shared" si="0"/>
        <v>13</v>
      </c>
      <c r="G45" s="136">
        <v>0</v>
      </c>
      <c r="H45" s="136">
        <v>13</v>
      </c>
      <c r="I45" s="55" t="s">
        <v>493</v>
      </c>
      <c r="J45" s="15">
        <v>0.1</v>
      </c>
      <c r="K45" s="17">
        <f t="shared" si="1"/>
        <v>0</v>
      </c>
      <c r="L45" s="44">
        <v>0.5</v>
      </c>
      <c r="M45" s="17">
        <f t="shared" si="2"/>
        <v>0.5</v>
      </c>
      <c r="N45" s="15">
        <f t="shared" si="3"/>
        <v>0.1</v>
      </c>
      <c r="O45" s="17">
        <f t="shared" si="4"/>
        <v>0.05</v>
      </c>
      <c r="P45" s="32"/>
      <c r="Q45" s="32"/>
      <c r="R45" s="17">
        <f t="shared" si="5"/>
        <v>0.05</v>
      </c>
    </row>
    <row r="46" spans="1:18" s="5" customFormat="1" ht="15">
      <c r="A46" s="47"/>
      <c r="B46" s="134" t="s">
        <v>360</v>
      </c>
      <c r="C46" s="72">
        <v>2002</v>
      </c>
      <c r="D46" s="134" t="s">
        <v>419</v>
      </c>
      <c r="E46" s="136">
        <v>20</v>
      </c>
      <c r="F46" s="137">
        <f t="shared" si="0"/>
        <v>65</v>
      </c>
      <c r="G46" s="136">
        <v>39</v>
      </c>
      <c r="H46" s="136">
        <v>26</v>
      </c>
      <c r="I46" s="51" t="s">
        <v>262</v>
      </c>
      <c r="J46" s="15">
        <v>0.4</v>
      </c>
      <c r="K46" s="17">
        <f t="shared" si="1"/>
        <v>60</v>
      </c>
      <c r="L46" s="18">
        <v>9</v>
      </c>
      <c r="M46" s="17">
        <f t="shared" si="2"/>
        <v>69</v>
      </c>
      <c r="N46" s="15">
        <f t="shared" si="3"/>
        <v>0.4</v>
      </c>
      <c r="O46" s="17">
        <f t="shared" si="4"/>
        <v>27.6</v>
      </c>
      <c r="P46" s="32"/>
      <c r="Q46" s="32"/>
      <c r="R46" s="17">
        <f t="shared" si="5"/>
        <v>27.6</v>
      </c>
    </row>
    <row r="47" spans="1:18" s="5" customFormat="1" ht="15">
      <c r="A47" s="16"/>
      <c r="B47" s="134" t="s">
        <v>360</v>
      </c>
      <c r="C47" s="72">
        <v>2002</v>
      </c>
      <c r="D47" s="134" t="s">
        <v>357</v>
      </c>
      <c r="E47" s="136">
        <v>20</v>
      </c>
      <c r="F47" s="137">
        <f t="shared" si="0"/>
        <v>69</v>
      </c>
      <c r="G47" s="136">
        <v>61</v>
      </c>
      <c r="H47" s="136">
        <v>8</v>
      </c>
      <c r="I47" s="52" t="s">
        <v>443</v>
      </c>
      <c r="J47" s="15">
        <v>0.25</v>
      </c>
      <c r="K47" s="17">
        <f t="shared" si="1"/>
        <v>88.40579710144928</v>
      </c>
      <c r="L47" s="18">
        <v>9</v>
      </c>
      <c r="M47" s="17">
        <f t="shared" si="2"/>
        <v>97.40579710144928</v>
      </c>
      <c r="N47" s="15">
        <f t="shared" si="3"/>
        <v>0.25</v>
      </c>
      <c r="O47" s="17">
        <f t="shared" si="4"/>
        <v>24.35144927536232</v>
      </c>
      <c r="P47" s="32"/>
      <c r="Q47" s="32"/>
      <c r="R47" s="17">
        <f t="shared" si="5"/>
        <v>24.35144927536232</v>
      </c>
    </row>
    <row r="48" spans="1:18" s="5" customFormat="1" ht="15">
      <c r="A48" s="47"/>
      <c r="B48" s="134" t="s">
        <v>42</v>
      </c>
      <c r="C48" s="72">
        <v>1965</v>
      </c>
      <c r="D48" s="134" t="s">
        <v>457</v>
      </c>
      <c r="E48" s="136">
        <v>18</v>
      </c>
      <c r="F48" s="137">
        <f t="shared" si="0"/>
        <v>62</v>
      </c>
      <c r="G48" s="136">
        <v>33</v>
      </c>
      <c r="H48" s="136">
        <v>29</v>
      </c>
      <c r="I48" s="53" t="s">
        <v>469</v>
      </c>
      <c r="J48" s="15">
        <v>0.1</v>
      </c>
      <c r="K48" s="17">
        <f t="shared" si="1"/>
        <v>53.2258064516129</v>
      </c>
      <c r="L48" s="18">
        <v>10</v>
      </c>
      <c r="M48" s="17">
        <f t="shared" si="2"/>
        <v>63.2258064516129</v>
      </c>
      <c r="N48" s="15">
        <f t="shared" si="3"/>
        <v>0.1</v>
      </c>
      <c r="O48" s="17">
        <f t="shared" si="4"/>
        <v>6.32258064516129</v>
      </c>
      <c r="P48" s="32"/>
      <c r="Q48" s="32"/>
      <c r="R48" s="17">
        <f t="shared" si="5"/>
        <v>6.32258064516129</v>
      </c>
    </row>
    <row r="49" spans="1:18" s="5" customFormat="1" ht="15">
      <c r="A49" s="16"/>
      <c r="B49" s="134" t="s">
        <v>423</v>
      </c>
      <c r="C49" s="72">
        <v>1997</v>
      </c>
      <c r="D49" s="134" t="s">
        <v>268</v>
      </c>
      <c r="E49" s="136">
        <v>2</v>
      </c>
      <c r="F49" s="137">
        <f t="shared" si="0"/>
        <v>5</v>
      </c>
      <c r="G49" s="136">
        <v>2</v>
      </c>
      <c r="H49" s="136">
        <v>3</v>
      </c>
      <c r="I49" s="51" t="s">
        <v>262</v>
      </c>
      <c r="J49" s="15">
        <v>0.4</v>
      </c>
      <c r="K49" s="17">
        <f t="shared" si="1"/>
        <v>40</v>
      </c>
      <c r="L49" s="18">
        <v>0</v>
      </c>
      <c r="M49" s="17">
        <f t="shared" si="2"/>
        <v>40</v>
      </c>
      <c r="N49" s="15">
        <f t="shared" si="3"/>
        <v>0.4</v>
      </c>
      <c r="O49" s="17">
        <f t="shared" si="4"/>
        <v>16</v>
      </c>
      <c r="P49" s="32"/>
      <c r="Q49" s="32"/>
      <c r="R49" s="17">
        <f t="shared" si="5"/>
        <v>16</v>
      </c>
    </row>
    <row r="50" spans="1:18" s="5" customFormat="1" ht="15">
      <c r="A50" s="16"/>
      <c r="B50" s="134" t="s">
        <v>86</v>
      </c>
      <c r="C50" s="72">
        <v>1971</v>
      </c>
      <c r="D50" s="134" t="s">
        <v>419</v>
      </c>
      <c r="E50" s="136">
        <v>1</v>
      </c>
      <c r="F50" s="137">
        <f t="shared" si="0"/>
        <v>3</v>
      </c>
      <c r="G50" s="136">
        <v>0</v>
      </c>
      <c r="H50" s="136">
        <v>3</v>
      </c>
      <c r="I50" s="51" t="s">
        <v>262</v>
      </c>
      <c r="J50" s="15">
        <v>0.4</v>
      </c>
      <c r="K50" s="17">
        <f t="shared" si="1"/>
        <v>0</v>
      </c>
      <c r="L50" s="18">
        <v>0</v>
      </c>
      <c r="M50" s="17">
        <f t="shared" si="2"/>
        <v>0</v>
      </c>
      <c r="N50" s="15">
        <f t="shared" si="3"/>
        <v>0.4</v>
      </c>
      <c r="O50" s="17">
        <f t="shared" si="4"/>
        <v>0</v>
      </c>
      <c r="P50" s="32"/>
      <c r="Q50" s="32"/>
      <c r="R50" s="17">
        <f t="shared" si="5"/>
        <v>0</v>
      </c>
    </row>
    <row r="51" spans="1:18" s="5" customFormat="1" ht="15">
      <c r="A51" s="131"/>
      <c r="B51" s="133" t="s">
        <v>86</v>
      </c>
      <c r="C51" s="132">
        <v>1971</v>
      </c>
      <c r="D51" s="133" t="s">
        <v>357</v>
      </c>
      <c r="E51" s="138">
        <v>8</v>
      </c>
      <c r="F51" s="139">
        <f t="shared" si="0"/>
        <v>22</v>
      </c>
      <c r="G51" s="138">
        <v>13</v>
      </c>
      <c r="H51" s="138">
        <v>9</v>
      </c>
      <c r="I51" s="125" t="s">
        <v>443</v>
      </c>
      <c r="J51" s="132">
        <v>0.25</v>
      </c>
      <c r="K51" s="126">
        <f t="shared" si="1"/>
        <v>59.09090909090909</v>
      </c>
      <c r="L51" s="141">
        <v>0.5</v>
      </c>
      <c r="M51" s="126">
        <f t="shared" si="2"/>
        <v>59.59090909090909</v>
      </c>
      <c r="N51" s="128">
        <f t="shared" si="3"/>
        <v>0.25</v>
      </c>
      <c r="O51" s="126">
        <f t="shared" si="4"/>
        <v>14.897727272727273</v>
      </c>
      <c r="P51" s="129"/>
      <c r="Q51" s="129"/>
      <c r="R51" s="126">
        <f t="shared" si="5"/>
        <v>14.897727272727273</v>
      </c>
    </row>
    <row r="52" spans="1:18" s="5" customFormat="1" ht="15">
      <c r="A52" s="16"/>
      <c r="B52" s="134" t="s">
        <v>212</v>
      </c>
      <c r="C52" s="72">
        <v>1975</v>
      </c>
      <c r="D52" s="134" t="s">
        <v>481</v>
      </c>
      <c r="E52" s="136">
        <v>16</v>
      </c>
      <c r="F52" s="137">
        <f t="shared" si="0"/>
        <v>64</v>
      </c>
      <c r="G52" s="136">
        <v>24</v>
      </c>
      <c r="H52" s="136">
        <v>40</v>
      </c>
      <c r="I52" s="55" t="s">
        <v>493</v>
      </c>
      <c r="J52" s="15">
        <v>0.1</v>
      </c>
      <c r="K52" s="17">
        <f t="shared" si="1"/>
        <v>37.5</v>
      </c>
      <c r="L52" s="18">
        <v>7</v>
      </c>
      <c r="M52" s="17">
        <f t="shared" si="2"/>
        <v>44.5</v>
      </c>
      <c r="N52" s="15">
        <f t="shared" si="3"/>
        <v>0.1</v>
      </c>
      <c r="O52" s="17">
        <f t="shared" si="4"/>
        <v>4.45</v>
      </c>
      <c r="P52" s="32"/>
      <c r="Q52" s="32"/>
      <c r="R52" s="17">
        <f t="shared" si="5"/>
        <v>4.45</v>
      </c>
    </row>
    <row r="53" spans="1:18" s="5" customFormat="1" ht="15">
      <c r="A53" s="47"/>
      <c r="B53" s="134" t="s">
        <v>431</v>
      </c>
      <c r="C53" s="72">
        <v>1997</v>
      </c>
      <c r="D53" s="134" t="s">
        <v>430</v>
      </c>
      <c r="E53" s="136">
        <v>8</v>
      </c>
      <c r="F53" s="137">
        <f t="shared" si="0"/>
        <v>26</v>
      </c>
      <c r="G53" s="136">
        <v>4</v>
      </c>
      <c r="H53" s="136">
        <v>22</v>
      </c>
      <c r="I53" s="42" t="s">
        <v>437</v>
      </c>
      <c r="J53" s="15">
        <v>1.5</v>
      </c>
      <c r="K53" s="17">
        <f t="shared" si="1"/>
        <v>15.384615384615385</v>
      </c>
      <c r="L53" s="44">
        <v>0.5</v>
      </c>
      <c r="M53" s="17">
        <f t="shared" si="2"/>
        <v>15.884615384615385</v>
      </c>
      <c r="N53" s="15">
        <f t="shared" si="3"/>
        <v>1.5</v>
      </c>
      <c r="O53" s="17">
        <f t="shared" si="4"/>
        <v>23.826923076923077</v>
      </c>
      <c r="P53" s="32"/>
      <c r="Q53" s="32"/>
      <c r="R53" s="17">
        <f t="shared" si="5"/>
        <v>23.826923076923077</v>
      </c>
    </row>
    <row r="54" spans="1:18" s="5" customFormat="1" ht="15">
      <c r="A54" s="47"/>
      <c r="B54" s="134" t="s">
        <v>32</v>
      </c>
      <c r="C54" s="72">
        <v>1965</v>
      </c>
      <c r="D54" s="134" t="s">
        <v>420</v>
      </c>
      <c r="E54" s="136">
        <v>12</v>
      </c>
      <c r="F54" s="137">
        <f t="shared" si="0"/>
        <v>38</v>
      </c>
      <c r="G54" s="136">
        <v>5</v>
      </c>
      <c r="H54" s="136">
        <v>33</v>
      </c>
      <c r="I54" s="51" t="s">
        <v>262</v>
      </c>
      <c r="J54" s="15">
        <v>0.4</v>
      </c>
      <c r="K54" s="17">
        <f t="shared" si="1"/>
        <v>13.157894736842104</v>
      </c>
      <c r="L54" s="18">
        <v>1</v>
      </c>
      <c r="M54" s="17">
        <f t="shared" si="2"/>
        <v>14.157894736842104</v>
      </c>
      <c r="N54" s="15">
        <f t="shared" si="3"/>
        <v>0.4</v>
      </c>
      <c r="O54" s="17">
        <f t="shared" si="4"/>
        <v>5.663157894736842</v>
      </c>
      <c r="P54" s="32">
        <v>5</v>
      </c>
      <c r="Q54" s="32">
        <v>1</v>
      </c>
      <c r="R54" s="17">
        <f t="shared" si="5"/>
        <v>11.663157894736841</v>
      </c>
    </row>
    <row r="55" spans="1:18" s="5" customFormat="1" ht="15">
      <c r="A55" s="16"/>
      <c r="B55" s="134" t="s">
        <v>32</v>
      </c>
      <c r="C55" s="72">
        <v>1965</v>
      </c>
      <c r="D55" s="134" t="s">
        <v>352</v>
      </c>
      <c r="E55" s="136">
        <v>21</v>
      </c>
      <c r="F55" s="137">
        <f t="shared" si="0"/>
        <v>65</v>
      </c>
      <c r="G55" s="136">
        <v>33</v>
      </c>
      <c r="H55" s="136">
        <v>32</v>
      </c>
      <c r="I55" s="52" t="s">
        <v>443</v>
      </c>
      <c r="J55" s="15">
        <v>0.25</v>
      </c>
      <c r="K55" s="17">
        <f t="shared" si="1"/>
        <v>50.76923076923077</v>
      </c>
      <c r="L55" s="18">
        <v>10</v>
      </c>
      <c r="M55" s="17">
        <f t="shared" si="2"/>
        <v>60.76923076923077</v>
      </c>
      <c r="N55" s="15">
        <f t="shared" si="3"/>
        <v>0.25</v>
      </c>
      <c r="O55" s="17">
        <f t="shared" si="4"/>
        <v>15.192307692307692</v>
      </c>
      <c r="P55" s="32">
        <v>5</v>
      </c>
      <c r="Q55" s="32">
        <v>1</v>
      </c>
      <c r="R55" s="17">
        <f t="shared" si="5"/>
        <v>21.192307692307693</v>
      </c>
    </row>
    <row r="56" spans="1:18" s="5" customFormat="1" ht="15">
      <c r="A56" s="16"/>
      <c r="B56" s="134" t="s">
        <v>105</v>
      </c>
      <c r="C56" s="72">
        <v>1949</v>
      </c>
      <c r="D56" s="134" t="s">
        <v>428</v>
      </c>
      <c r="E56" s="136">
        <v>22</v>
      </c>
      <c r="F56" s="137">
        <f t="shared" si="0"/>
        <v>78</v>
      </c>
      <c r="G56" s="136">
        <v>46</v>
      </c>
      <c r="H56" s="136">
        <v>32</v>
      </c>
      <c r="I56" s="54" t="s">
        <v>449</v>
      </c>
      <c r="J56" s="15">
        <v>0.15</v>
      </c>
      <c r="K56" s="17">
        <f t="shared" si="1"/>
        <v>58.97435897435898</v>
      </c>
      <c r="L56" s="18">
        <v>10</v>
      </c>
      <c r="M56" s="17">
        <f t="shared" si="2"/>
        <v>68.97435897435898</v>
      </c>
      <c r="N56" s="15">
        <f t="shared" si="3"/>
        <v>0.15</v>
      </c>
      <c r="O56" s="17">
        <f t="shared" si="4"/>
        <v>10.346153846153847</v>
      </c>
      <c r="P56" s="32"/>
      <c r="Q56" s="32"/>
      <c r="R56" s="17">
        <f t="shared" si="5"/>
        <v>10.346153846153847</v>
      </c>
    </row>
    <row r="57" spans="1:18" s="5" customFormat="1" ht="15">
      <c r="A57" s="16"/>
      <c r="B57" s="134" t="s">
        <v>416</v>
      </c>
      <c r="C57" s="72">
        <v>1994</v>
      </c>
      <c r="D57" s="134" t="s">
        <v>268</v>
      </c>
      <c r="E57" s="136">
        <v>9</v>
      </c>
      <c r="F57" s="137">
        <f t="shared" si="0"/>
        <v>32</v>
      </c>
      <c r="G57" s="136">
        <v>29</v>
      </c>
      <c r="H57" s="136">
        <v>3</v>
      </c>
      <c r="I57" s="51" t="s">
        <v>262</v>
      </c>
      <c r="J57" s="15">
        <v>0.4</v>
      </c>
      <c r="K57" s="17">
        <f t="shared" si="1"/>
        <v>90.625</v>
      </c>
      <c r="L57" s="44">
        <v>0.5</v>
      </c>
      <c r="M57" s="17">
        <f t="shared" si="2"/>
        <v>91.125</v>
      </c>
      <c r="N57" s="15">
        <f t="shared" si="3"/>
        <v>0.4</v>
      </c>
      <c r="O57" s="17">
        <f t="shared" si="4"/>
        <v>36.45</v>
      </c>
      <c r="P57" s="32"/>
      <c r="Q57" s="32"/>
      <c r="R57" s="17">
        <f t="shared" si="5"/>
        <v>36.45</v>
      </c>
    </row>
    <row r="58" spans="1:18" s="5" customFormat="1" ht="15">
      <c r="A58" s="47"/>
      <c r="B58" s="134" t="s">
        <v>237</v>
      </c>
      <c r="C58" s="72">
        <v>1991</v>
      </c>
      <c r="D58" s="134" t="s">
        <v>367</v>
      </c>
      <c r="E58" s="136">
        <v>22</v>
      </c>
      <c r="F58" s="137">
        <f t="shared" si="0"/>
        <v>86</v>
      </c>
      <c r="G58" s="136">
        <v>38</v>
      </c>
      <c r="H58" s="136">
        <v>48</v>
      </c>
      <c r="I58" s="54" t="s">
        <v>449</v>
      </c>
      <c r="J58" s="15">
        <v>0.15</v>
      </c>
      <c r="K58" s="17">
        <f t="shared" si="1"/>
        <v>44.18604651162791</v>
      </c>
      <c r="L58" s="18">
        <v>10</v>
      </c>
      <c r="M58" s="17">
        <f t="shared" si="2"/>
        <v>54.18604651162791</v>
      </c>
      <c r="N58" s="15">
        <f t="shared" si="3"/>
        <v>0.15</v>
      </c>
      <c r="O58" s="17">
        <f t="shared" si="4"/>
        <v>8.127906976744185</v>
      </c>
      <c r="P58" s="32"/>
      <c r="Q58" s="32"/>
      <c r="R58" s="17">
        <f t="shared" si="5"/>
        <v>8.127906976744185</v>
      </c>
    </row>
    <row r="59" spans="1:18" s="5" customFormat="1" ht="15">
      <c r="A59" s="131"/>
      <c r="B59" s="133" t="s">
        <v>237</v>
      </c>
      <c r="C59" s="132">
        <v>1991</v>
      </c>
      <c r="D59" s="133" t="s">
        <v>358</v>
      </c>
      <c r="E59" s="138">
        <v>9</v>
      </c>
      <c r="F59" s="139">
        <f t="shared" si="0"/>
        <v>26</v>
      </c>
      <c r="G59" s="138">
        <v>5</v>
      </c>
      <c r="H59" s="138">
        <v>21</v>
      </c>
      <c r="I59" s="125" t="s">
        <v>443</v>
      </c>
      <c r="J59" s="132">
        <v>0.25</v>
      </c>
      <c r="K59" s="126">
        <f t="shared" si="1"/>
        <v>19.230769230769234</v>
      </c>
      <c r="L59" s="141">
        <v>0.5</v>
      </c>
      <c r="M59" s="126">
        <f t="shared" si="2"/>
        <v>19.730769230769234</v>
      </c>
      <c r="N59" s="128">
        <f t="shared" si="3"/>
        <v>0.25</v>
      </c>
      <c r="O59" s="126">
        <f t="shared" si="4"/>
        <v>4.932692307692308</v>
      </c>
      <c r="P59" s="129"/>
      <c r="Q59" s="129"/>
      <c r="R59" s="126">
        <f t="shared" si="5"/>
        <v>4.932692307692308</v>
      </c>
    </row>
    <row r="60" spans="1:18" s="5" customFormat="1" ht="15">
      <c r="A60" s="16"/>
      <c r="B60" s="134" t="s">
        <v>88</v>
      </c>
      <c r="C60" s="72">
        <v>1992</v>
      </c>
      <c r="D60" s="134" t="s">
        <v>418</v>
      </c>
      <c r="E60" s="136">
        <v>7</v>
      </c>
      <c r="F60" s="137">
        <f t="shared" si="0"/>
        <v>22</v>
      </c>
      <c r="G60" s="136">
        <v>10</v>
      </c>
      <c r="H60" s="136">
        <v>12</v>
      </c>
      <c r="I60" s="51" t="s">
        <v>262</v>
      </c>
      <c r="J60" s="15">
        <v>0.4</v>
      </c>
      <c r="K60" s="17">
        <f t="shared" si="1"/>
        <v>45.45454545454545</v>
      </c>
      <c r="L60" s="44">
        <v>0.5</v>
      </c>
      <c r="M60" s="17">
        <f t="shared" si="2"/>
        <v>45.95454545454545</v>
      </c>
      <c r="N60" s="15">
        <f t="shared" si="3"/>
        <v>0.4</v>
      </c>
      <c r="O60" s="17">
        <f t="shared" si="4"/>
        <v>18.381818181818183</v>
      </c>
      <c r="P60" s="32"/>
      <c r="Q60" s="32"/>
      <c r="R60" s="17">
        <f t="shared" si="5"/>
        <v>18.381818181818183</v>
      </c>
    </row>
    <row r="61" spans="1:18" s="5" customFormat="1" ht="15">
      <c r="A61" s="16"/>
      <c r="B61" s="134" t="s">
        <v>88</v>
      </c>
      <c r="C61" s="72">
        <v>1992</v>
      </c>
      <c r="D61" s="134" t="s">
        <v>358</v>
      </c>
      <c r="E61" s="136">
        <v>19</v>
      </c>
      <c r="F61" s="137">
        <f t="shared" si="0"/>
        <v>61</v>
      </c>
      <c r="G61" s="136">
        <v>44</v>
      </c>
      <c r="H61" s="136">
        <v>17</v>
      </c>
      <c r="I61" s="52" t="s">
        <v>443</v>
      </c>
      <c r="J61" s="15">
        <v>0.25</v>
      </c>
      <c r="K61" s="17">
        <f t="shared" si="1"/>
        <v>72.1311475409836</v>
      </c>
      <c r="L61" s="18">
        <v>8</v>
      </c>
      <c r="M61" s="17">
        <f t="shared" si="2"/>
        <v>80.1311475409836</v>
      </c>
      <c r="N61" s="15">
        <f t="shared" si="3"/>
        <v>0.25</v>
      </c>
      <c r="O61" s="17">
        <f t="shared" si="4"/>
        <v>20.0327868852459</v>
      </c>
      <c r="P61" s="32"/>
      <c r="Q61" s="32"/>
      <c r="R61" s="17">
        <f t="shared" si="5"/>
        <v>20.0327868852459</v>
      </c>
    </row>
    <row r="62" spans="1:18" s="5" customFormat="1" ht="15">
      <c r="A62" s="47"/>
      <c r="B62" s="134" t="s">
        <v>66</v>
      </c>
      <c r="C62" s="72">
        <v>1976</v>
      </c>
      <c r="D62" s="134" t="s">
        <v>414</v>
      </c>
      <c r="E62" s="136">
        <v>16</v>
      </c>
      <c r="F62" s="137">
        <f t="shared" si="0"/>
        <v>50</v>
      </c>
      <c r="G62" s="136">
        <v>20</v>
      </c>
      <c r="H62" s="136">
        <v>30</v>
      </c>
      <c r="I62" s="51" t="s">
        <v>262</v>
      </c>
      <c r="J62" s="15">
        <v>0.4</v>
      </c>
      <c r="K62" s="17">
        <f t="shared" si="1"/>
        <v>40</v>
      </c>
      <c r="L62" s="18">
        <v>5</v>
      </c>
      <c r="M62" s="17">
        <f t="shared" si="2"/>
        <v>45</v>
      </c>
      <c r="N62" s="15">
        <f t="shared" si="3"/>
        <v>0.4</v>
      </c>
      <c r="O62" s="17">
        <f t="shared" si="4"/>
        <v>18</v>
      </c>
      <c r="P62" s="32"/>
      <c r="Q62" s="32"/>
      <c r="R62" s="17">
        <f t="shared" si="5"/>
        <v>18</v>
      </c>
    </row>
    <row r="63" spans="1:18" s="5" customFormat="1" ht="15">
      <c r="A63" s="16"/>
      <c r="B63" s="134" t="s">
        <v>405</v>
      </c>
      <c r="C63" s="72">
        <v>1968</v>
      </c>
      <c r="D63" s="134" t="s">
        <v>460</v>
      </c>
      <c r="E63" s="136">
        <v>15</v>
      </c>
      <c r="F63" s="137">
        <f t="shared" si="0"/>
        <v>60</v>
      </c>
      <c r="G63" s="136">
        <v>11</v>
      </c>
      <c r="H63" s="136">
        <v>49</v>
      </c>
      <c r="I63" s="53" t="s">
        <v>469</v>
      </c>
      <c r="J63" s="15">
        <v>0.1</v>
      </c>
      <c r="K63" s="17">
        <f t="shared" si="1"/>
        <v>18.333333333333332</v>
      </c>
      <c r="L63" s="18">
        <v>7</v>
      </c>
      <c r="M63" s="17">
        <f t="shared" si="2"/>
        <v>25.333333333333332</v>
      </c>
      <c r="N63" s="15">
        <f t="shared" si="3"/>
        <v>0.1</v>
      </c>
      <c r="O63" s="17">
        <f t="shared" si="4"/>
        <v>2.533333333333333</v>
      </c>
      <c r="P63" s="32"/>
      <c r="Q63" s="32"/>
      <c r="R63" s="17">
        <f t="shared" si="5"/>
        <v>2.533333333333333</v>
      </c>
    </row>
    <row r="64" spans="1:18" s="5" customFormat="1" ht="15">
      <c r="A64" s="47"/>
      <c r="B64" s="134" t="s">
        <v>463</v>
      </c>
      <c r="C64" s="72">
        <v>1995</v>
      </c>
      <c r="D64" s="134" t="s">
        <v>460</v>
      </c>
      <c r="E64" s="136">
        <v>2</v>
      </c>
      <c r="F64" s="137">
        <f t="shared" si="0"/>
        <v>8</v>
      </c>
      <c r="G64" s="136">
        <v>4</v>
      </c>
      <c r="H64" s="136">
        <v>4</v>
      </c>
      <c r="I64" s="53" t="s">
        <v>469</v>
      </c>
      <c r="J64" s="15">
        <v>0.1</v>
      </c>
      <c r="K64" s="17">
        <f t="shared" si="1"/>
        <v>50</v>
      </c>
      <c r="L64" s="18">
        <v>0</v>
      </c>
      <c r="M64" s="17">
        <f t="shared" si="2"/>
        <v>50</v>
      </c>
      <c r="N64" s="15">
        <f t="shared" si="3"/>
        <v>0.1</v>
      </c>
      <c r="O64" s="17">
        <f t="shared" si="4"/>
        <v>5</v>
      </c>
      <c r="P64" s="32"/>
      <c r="Q64" s="32"/>
      <c r="R64" s="17">
        <f t="shared" si="5"/>
        <v>5</v>
      </c>
    </row>
    <row r="65" spans="1:18" s="5" customFormat="1" ht="15">
      <c r="A65" s="45"/>
      <c r="B65" s="134" t="s">
        <v>117</v>
      </c>
      <c r="C65" s="72">
        <v>1974</v>
      </c>
      <c r="D65" s="134" t="s">
        <v>428</v>
      </c>
      <c r="E65" s="136">
        <v>1</v>
      </c>
      <c r="F65" s="137">
        <f t="shared" si="0"/>
        <v>4</v>
      </c>
      <c r="G65" s="136">
        <v>1</v>
      </c>
      <c r="H65" s="136">
        <v>3</v>
      </c>
      <c r="I65" s="54" t="s">
        <v>449</v>
      </c>
      <c r="J65" s="15">
        <v>0.15</v>
      </c>
      <c r="K65" s="17">
        <f t="shared" si="1"/>
        <v>25</v>
      </c>
      <c r="L65" s="18">
        <v>0</v>
      </c>
      <c r="M65" s="17">
        <f t="shared" si="2"/>
        <v>25</v>
      </c>
      <c r="N65" s="15">
        <f t="shared" si="3"/>
        <v>0.15</v>
      </c>
      <c r="O65" s="17">
        <f t="shared" si="4"/>
        <v>3.75</v>
      </c>
      <c r="P65" s="32"/>
      <c r="Q65" s="32"/>
      <c r="R65" s="17">
        <f t="shared" si="5"/>
        <v>3.75</v>
      </c>
    </row>
    <row r="66" spans="1:18" s="5" customFormat="1" ht="15">
      <c r="A66" s="16"/>
      <c r="B66" s="134" t="s">
        <v>117</v>
      </c>
      <c r="C66" s="72">
        <v>1974</v>
      </c>
      <c r="D66" s="134" t="s">
        <v>376</v>
      </c>
      <c r="E66" s="136">
        <v>20</v>
      </c>
      <c r="F66" s="137">
        <f aca="true" t="shared" si="6" ref="F66:F129">SUM(G66:H66)</f>
        <v>75</v>
      </c>
      <c r="G66" s="136">
        <v>51</v>
      </c>
      <c r="H66" s="136">
        <v>24</v>
      </c>
      <c r="I66" s="55" t="s">
        <v>493</v>
      </c>
      <c r="J66" s="15">
        <v>0.1</v>
      </c>
      <c r="K66" s="17">
        <f aca="true" t="shared" si="7" ref="K66:K129">PRODUCT(G66/F66)*100</f>
        <v>68</v>
      </c>
      <c r="L66" s="18">
        <v>10</v>
      </c>
      <c r="M66" s="17">
        <f aca="true" t="shared" si="8" ref="M66:M129">SUM(K66:L66)</f>
        <v>78</v>
      </c>
      <c r="N66" s="15">
        <f aca="true" t="shared" si="9" ref="N66:N129">J66</f>
        <v>0.1</v>
      </c>
      <c r="O66" s="17">
        <f aca="true" t="shared" si="10" ref="O66:O129">PRODUCT(M66:N66)</f>
        <v>7.800000000000001</v>
      </c>
      <c r="P66" s="32"/>
      <c r="Q66" s="32"/>
      <c r="R66" s="17">
        <f aca="true" t="shared" si="11" ref="R66:R129">SUM(O66:Q66)</f>
        <v>7.800000000000001</v>
      </c>
    </row>
    <row r="67" spans="1:18" s="5" customFormat="1" ht="15">
      <c r="A67" s="47"/>
      <c r="B67" s="134" t="s">
        <v>314</v>
      </c>
      <c r="C67" s="72">
        <v>1989</v>
      </c>
      <c r="D67" s="134" t="s">
        <v>475</v>
      </c>
      <c r="E67" s="136">
        <v>18</v>
      </c>
      <c r="F67" s="137">
        <f t="shared" si="6"/>
        <v>71</v>
      </c>
      <c r="G67" s="136">
        <v>28</v>
      </c>
      <c r="H67" s="136">
        <v>43</v>
      </c>
      <c r="I67" s="55" t="s">
        <v>493</v>
      </c>
      <c r="J67" s="15">
        <v>0.1</v>
      </c>
      <c r="K67" s="17">
        <f t="shared" si="7"/>
        <v>39.436619718309856</v>
      </c>
      <c r="L67" s="18">
        <v>9</v>
      </c>
      <c r="M67" s="17">
        <f t="shared" si="8"/>
        <v>48.436619718309856</v>
      </c>
      <c r="N67" s="15">
        <f t="shared" si="9"/>
        <v>0.1</v>
      </c>
      <c r="O67" s="17">
        <f t="shared" si="10"/>
        <v>4.843661971830986</v>
      </c>
      <c r="P67" s="32"/>
      <c r="Q67" s="32"/>
      <c r="R67" s="17">
        <f t="shared" si="11"/>
        <v>4.843661971830986</v>
      </c>
    </row>
    <row r="68" spans="1:18" s="5" customFormat="1" ht="15">
      <c r="A68" s="47"/>
      <c r="B68" s="134" t="s">
        <v>240</v>
      </c>
      <c r="C68" s="72">
        <v>1957</v>
      </c>
      <c r="D68" s="134" t="s">
        <v>455</v>
      </c>
      <c r="E68" s="136">
        <v>3</v>
      </c>
      <c r="F68" s="137">
        <f t="shared" si="6"/>
        <v>12</v>
      </c>
      <c r="G68" s="136">
        <v>2</v>
      </c>
      <c r="H68" s="136">
        <v>10</v>
      </c>
      <c r="I68" s="53" t="s">
        <v>469</v>
      </c>
      <c r="J68" s="15">
        <v>0.1</v>
      </c>
      <c r="K68" s="17">
        <f t="shared" si="7"/>
        <v>16.666666666666664</v>
      </c>
      <c r="L68" s="18">
        <v>0</v>
      </c>
      <c r="M68" s="17">
        <f t="shared" si="8"/>
        <v>16.666666666666664</v>
      </c>
      <c r="N68" s="15">
        <f t="shared" si="9"/>
        <v>0.1</v>
      </c>
      <c r="O68" s="17">
        <f t="shared" si="10"/>
        <v>1.6666666666666665</v>
      </c>
      <c r="P68" s="32"/>
      <c r="Q68" s="32"/>
      <c r="R68" s="17">
        <f t="shared" si="11"/>
        <v>1.6666666666666665</v>
      </c>
    </row>
    <row r="69" spans="1:18" s="5" customFormat="1" ht="15">
      <c r="A69" s="47"/>
      <c r="B69" s="134" t="s">
        <v>77</v>
      </c>
      <c r="C69" s="72">
        <v>1974</v>
      </c>
      <c r="D69" s="134" t="s">
        <v>438</v>
      </c>
      <c r="E69" s="136">
        <v>21</v>
      </c>
      <c r="F69" s="137">
        <f t="shared" si="6"/>
        <v>69</v>
      </c>
      <c r="G69" s="136">
        <v>43</v>
      </c>
      <c r="H69" s="136">
        <v>26</v>
      </c>
      <c r="I69" s="52" t="s">
        <v>443</v>
      </c>
      <c r="J69" s="15">
        <v>0.25</v>
      </c>
      <c r="K69" s="17">
        <f t="shared" si="7"/>
        <v>62.31884057971014</v>
      </c>
      <c r="L69" s="18">
        <v>10</v>
      </c>
      <c r="M69" s="17">
        <f t="shared" si="8"/>
        <v>72.31884057971014</v>
      </c>
      <c r="N69" s="15">
        <f t="shared" si="9"/>
        <v>0.25</v>
      </c>
      <c r="O69" s="17">
        <f t="shared" si="10"/>
        <v>18.079710144927535</v>
      </c>
      <c r="P69" s="32"/>
      <c r="Q69" s="32"/>
      <c r="R69" s="17">
        <f t="shared" si="11"/>
        <v>18.079710144927535</v>
      </c>
    </row>
    <row r="70" spans="1:18" s="5" customFormat="1" ht="15">
      <c r="A70" s="47"/>
      <c r="B70" s="134" t="s">
        <v>310</v>
      </c>
      <c r="C70" s="72">
        <v>1998</v>
      </c>
      <c r="D70" s="134" t="s">
        <v>453</v>
      </c>
      <c r="E70" s="136">
        <v>1</v>
      </c>
      <c r="F70" s="137">
        <f t="shared" si="6"/>
        <v>2</v>
      </c>
      <c r="G70" s="136">
        <v>0</v>
      </c>
      <c r="H70" s="136">
        <v>2</v>
      </c>
      <c r="I70" s="53" t="s">
        <v>469</v>
      </c>
      <c r="J70" s="15">
        <v>0.1</v>
      </c>
      <c r="K70" s="17">
        <f t="shared" si="7"/>
        <v>0</v>
      </c>
      <c r="L70" s="18">
        <v>0</v>
      </c>
      <c r="M70" s="17">
        <f t="shared" si="8"/>
        <v>0</v>
      </c>
      <c r="N70" s="15">
        <f t="shared" si="9"/>
        <v>0.1</v>
      </c>
      <c r="O70" s="17">
        <f t="shared" si="10"/>
        <v>0</v>
      </c>
      <c r="P70" s="32"/>
      <c r="Q70" s="32"/>
      <c r="R70" s="17">
        <f t="shared" si="11"/>
        <v>0</v>
      </c>
    </row>
    <row r="71" spans="1:18" s="5" customFormat="1" ht="15">
      <c r="A71" s="47"/>
      <c r="B71" s="134" t="s">
        <v>178</v>
      </c>
      <c r="C71" s="72">
        <v>1993</v>
      </c>
      <c r="D71" s="134" t="s">
        <v>369</v>
      </c>
      <c r="E71" s="136">
        <v>16</v>
      </c>
      <c r="F71" s="137">
        <f t="shared" si="6"/>
        <v>63</v>
      </c>
      <c r="G71" s="136">
        <v>60</v>
      </c>
      <c r="H71" s="136">
        <v>3</v>
      </c>
      <c r="I71" s="53" t="s">
        <v>469</v>
      </c>
      <c r="J71" s="15">
        <v>0.1</v>
      </c>
      <c r="K71" s="17">
        <f t="shared" si="7"/>
        <v>95.23809523809523</v>
      </c>
      <c r="L71" s="18">
        <v>8</v>
      </c>
      <c r="M71" s="17">
        <f t="shared" si="8"/>
        <v>103.23809523809523</v>
      </c>
      <c r="N71" s="15">
        <f t="shared" si="9"/>
        <v>0.1</v>
      </c>
      <c r="O71" s="17">
        <f t="shared" si="10"/>
        <v>10.323809523809523</v>
      </c>
      <c r="P71" s="32"/>
      <c r="Q71" s="32"/>
      <c r="R71" s="17">
        <f t="shared" si="11"/>
        <v>10.323809523809523</v>
      </c>
    </row>
    <row r="72" spans="1:18" s="5" customFormat="1" ht="15">
      <c r="A72" s="16"/>
      <c r="B72" s="134" t="s">
        <v>291</v>
      </c>
      <c r="C72" s="72">
        <v>1951</v>
      </c>
      <c r="D72" s="134" t="s">
        <v>456</v>
      </c>
      <c r="E72" s="136">
        <v>18</v>
      </c>
      <c r="F72" s="137">
        <f t="shared" si="6"/>
        <v>71</v>
      </c>
      <c r="G72" s="136">
        <v>42</v>
      </c>
      <c r="H72" s="136">
        <v>29</v>
      </c>
      <c r="I72" s="53" t="s">
        <v>469</v>
      </c>
      <c r="J72" s="15">
        <v>0.1</v>
      </c>
      <c r="K72" s="17">
        <f t="shared" si="7"/>
        <v>59.154929577464785</v>
      </c>
      <c r="L72" s="18">
        <v>10</v>
      </c>
      <c r="M72" s="17">
        <f t="shared" si="8"/>
        <v>69.15492957746478</v>
      </c>
      <c r="N72" s="15">
        <f t="shared" si="9"/>
        <v>0.1</v>
      </c>
      <c r="O72" s="17">
        <f t="shared" si="10"/>
        <v>6.915492957746479</v>
      </c>
      <c r="P72" s="32"/>
      <c r="Q72" s="32"/>
      <c r="R72" s="17">
        <f t="shared" si="11"/>
        <v>6.915492957746479</v>
      </c>
    </row>
    <row r="73" spans="1:18" s="5" customFormat="1" ht="15">
      <c r="A73" s="16"/>
      <c r="B73" s="134" t="s">
        <v>198</v>
      </c>
      <c r="C73" s="72">
        <v>1977</v>
      </c>
      <c r="D73" s="134" t="s">
        <v>370</v>
      </c>
      <c r="E73" s="136">
        <v>21</v>
      </c>
      <c r="F73" s="137">
        <f t="shared" si="6"/>
        <v>61</v>
      </c>
      <c r="G73" s="136">
        <v>10</v>
      </c>
      <c r="H73" s="136">
        <v>51</v>
      </c>
      <c r="I73" s="52" t="s">
        <v>443</v>
      </c>
      <c r="J73" s="15">
        <v>0.25</v>
      </c>
      <c r="K73" s="17">
        <f t="shared" si="7"/>
        <v>16.39344262295082</v>
      </c>
      <c r="L73" s="18">
        <v>10</v>
      </c>
      <c r="M73" s="17">
        <f t="shared" si="8"/>
        <v>26.39344262295082</v>
      </c>
      <c r="N73" s="15">
        <f t="shared" si="9"/>
        <v>0.25</v>
      </c>
      <c r="O73" s="17">
        <f t="shared" si="10"/>
        <v>6.598360655737705</v>
      </c>
      <c r="P73" s="32"/>
      <c r="Q73" s="32"/>
      <c r="R73" s="17">
        <f t="shared" si="11"/>
        <v>6.598360655737705</v>
      </c>
    </row>
    <row r="74" spans="1:18" s="5" customFormat="1" ht="15">
      <c r="A74" s="47"/>
      <c r="B74" s="134" t="s">
        <v>488</v>
      </c>
      <c r="C74" s="72">
        <v>1975</v>
      </c>
      <c r="D74" s="134" t="s">
        <v>477</v>
      </c>
      <c r="E74" s="136">
        <v>1</v>
      </c>
      <c r="F74" s="137">
        <f t="shared" si="6"/>
        <v>4</v>
      </c>
      <c r="G74" s="136">
        <v>0</v>
      </c>
      <c r="H74" s="136">
        <v>4</v>
      </c>
      <c r="I74" s="55" t="s">
        <v>493</v>
      </c>
      <c r="J74" s="15">
        <v>0.1</v>
      </c>
      <c r="K74" s="17">
        <f t="shared" si="7"/>
        <v>0</v>
      </c>
      <c r="L74" s="18">
        <v>0</v>
      </c>
      <c r="M74" s="17">
        <f t="shared" si="8"/>
        <v>0</v>
      </c>
      <c r="N74" s="15">
        <f t="shared" si="9"/>
        <v>0.1</v>
      </c>
      <c r="O74" s="17">
        <f t="shared" si="10"/>
        <v>0</v>
      </c>
      <c r="P74" s="32"/>
      <c r="Q74" s="32"/>
      <c r="R74" s="17">
        <f t="shared" si="11"/>
        <v>0</v>
      </c>
    </row>
    <row r="75" spans="1:18" s="5" customFormat="1" ht="15">
      <c r="A75" s="47"/>
      <c r="B75" s="134" t="s">
        <v>147</v>
      </c>
      <c r="C75" s="72">
        <v>1957</v>
      </c>
      <c r="D75" s="134" t="s">
        <v>371</v>
      </c>
      <c r="E75" s="136">
        <v>17</v>
      </c>
      <c r="F75" s="137">
        <f t="shared" si="6"/>
        <v>60</v>
      </c>
      <c r="G75" s="136">
        <v>29</v>
      </c>
      <c r="H75" s="136">
        <v>31</v>
      </c>
      <c r="I75" s="54" t="s">
        <v>449</v>
      </c>
      <c r="J75" s="15">
        <v>0.15</v>
      </c>
      <c r="K75" s="17">
        <f t="shared" si="7"/>
        <v>48.333333333333336</v>
      </c>
      <c r="L75" s="18">
        <v>6</v>
      </c>
      <c r="M75" s="17">
        <f t="shared" si="8"/>
        <v>54.333333333333336</v>
      </c>
      <c r="N75" s="15">
        <f t="shared" si="9"/>
        <v>0.15</v>
      </c>
      <c r="O75" s="17">
        <f t="shared" si="10"/>
        <v>8.15</v>
      </c>
      <c r="P75" s="32"/>
      <c r="Q75" s="32"/>
      <c r="R75" s="17">
        <f t="shared" si="11"/>
        <v>8.15</v>
      </c>
    </row>
    <row r="76" spans="1:18" s="5" customFormat="1" ht="15">
      <c r="A76" s="131"/>
      <c r="B76" s="133" t="s">
        <v>147</v>
      </c>
      <c r="C76" s="132">
        <v>1957</v>
      </c>
      <c r="D76" s="133" t="s">
        <v>438</v>
      </c>
      <c r="E76" s="138">
        <v>1</v>
      </c>
      <c r="F76" s="139">
        <f t="shared" si="6"/>
        <v>2</v>
      </c>
      <c r="G76" s="138">
        <v>0</v>
      </c>
      <c r="H76" s="138">
        <v>2</v>
      </c>
      <c r="I76" s="125" t="s">
        <v>443</v>
      </c>
      <c r="J76" s="132">
        <v>0.25</v>
      </c>
      <c r="K76" s="126">
        <f t="shared" si="7"/>
        <v>0</v>
      </c>
      <c r="L76" s="127">
        <v>0</v>
      </c>
      <c r="M76" s="126">
        <f t="shared" si="8"/>
        <v>0</v>
      </c>
      <c r="N76" s="128">
        <f t="shared" si="9"/>
        <v>0.25</v>
      </c>
      <c r="O76" s="126">
        <f t="shared" si="10"/>
        <v>0</v>
      </c>
      <c r="P76" s="129"/>
      <c r="Q76" s="129"/>
      <c r="R76" s="126">
        <f t="shared" si="11"/>
        <v>0</v>
      </c>
    </row>
    <row r="77" spans="1:18" s="5" customFormat="1" ht="15">
      <c r="A77" s="47"/>
      <c r="B77" s="134" t="s">
        <v>133</v>
      </c>
      <c r="C77" s="72">
        <v>1962</v>
      </c>
      <c r="D77" s="134" t="s">
        <v>445</v>
      </c>
      <c r="E77" s="136">
        <v>17</v>
      </c>
      <c r="F77" s="137">
        <f t="shared" si="6"/>
        <v>67</v>
      </c>
      <c r="G77" s="136">
        <v>33</v>
      </c>
      <c r="H77" s="136">
        <v>34</v>
      </c>
      <c r="I77" s="54" t="s">
        <v>449</v>
      </c>
      <c r="J77" s="15">
        <v>0.15</v>
      </c>
      <c r="K77" s="17">
        <f t="shared" si="7"/>
        <v>49.25373134328358</v>
      </c>
      <c r="L77" s="18">
        <v>6</v>
      </c>
      <c r="M77" s="17">
        <f t="shared" si="8"/>
        <v>55.25373134328358</v>
      </c>
      <c r="N77" s="15">
        <f t="shared" si="9"/>
        <v>0.15</v>
      </c>
      <c r="O77" s="17">
        <f t="shared" si="10"/>
        <v>8.288059701492537</v>
      </c>
      <c r="P77" s="32"/>
      <c r="Q77" s="32"/>
      <c r="R77" s="17">
        <f t="shared" si="11"/>
        <v>8.288059701492537</v>
      </c>
    </row>
    <row r="78" spans="1:18" s="5" customFormat="1" ht="15">
      <c r="A78" s="47"/>
      <c r="B78" s="134" t="s">
        <v>159</v>
      </c>
      <c r="C78" s="72">
        <v>1973</v>
      </c>
      <c r="D78" s="134" t="s">
        <v>365</v>
      </c>
      <c r="E78" s="136">
        <v>13</v>
      </c>
      <c r="F78" s="137">
        <f t="shared" si="6"/>
        <v>50</v>
      </c>
      <c r="G78" s="136">
        <v>37</v>
      </c>
      <c r="H78" s="136">
        <v>13</v>
      </c>
      <c r="I78" s="54" t="s">
        <v>449</v>
      </c>
      <c r="J78" s="15">
        <v>0.15</v>
      </c>
      <c r="K78" s="17">
        <f t="shared" si="7"/>
        <v>74</v>
      </c>
      <c r="L78" s="18">
        <v>2</v>
      </c>
      <c r="M78" s="17">
        <f t="shared" si="8"/>
        <v>76</v>
      </c>
      <c r="N78" s="15">
        <f t="shared" si="9"/>
        <v>0.15</v>
      </c>
      <c r="O78" s="17">
        <f t="shared" si="10"/>
        <v>11.4</v>
      </c>
      <c r="P78" s="32"/>
      <c r="Q78" s="32"/>
      <c r="R78" s="17">
        <f t="shared" si="11"/>
        <v>11.4</v>
      </c>
    </row>
    <row r="79" spans="1:18" s="5" customFormat="1" ht="15">
      <c r="A79" s="16"/>
      <c r="B79" s="134" t="s">
        <v>433</v>
      </c>
      <c r="C79" s="72">
        <v>1976</v>
      </c>
      <c r="D79" s="134" t="s">
        <v>268</v>
      </c>
      <c r="E79" s="136">
        <v>4</v>
      </c>
      <c r="F79" s="137">
        <f t="shared" si="6"/>
        <v>13</v>
      </c>
      <c r="G79" s="136">
        <v>9</v>
      </c>
      <c r="H79" s="136">
        <v>4</v>
      </c>
      <c r="I79" s="51" t="s">
        <v>262</v>
      </c>
      <c r="J79" s="15">
        <v>0.4</v>
      </c>
      <c r="K79" s="17">
        <f t="shared" si="7"/>
        <v>69.23076923076923</v>
      </c>
      <c r="L79" s="18">
        <v>0</v>
      </c>
      <c r="M79" s="17">
        <f t="shared" si="8"/>
        <v>69.23076923076923</v>
      </c>
      <c r="N79" s="15">
        <f t="shared" si="9"/>
        <v>0.4</v>
      </c>
      <c r="O79" s="17">
        <f t="shared" si="10"/>
        <v>27.692307692307693</v>
      </c>
      <c r="P79" s="32"/>
      <c r="Q79" s="32"/>
      <c r="R79" s="17">
        <f t="shared" si="11"/>
        <v>27.692307692307693</v>
      </c>
    </row>
    <row r="80" spans="1:18" s="5" customFormat="1" ht="15">
      <c r="A80" s="47"/>
      <c r="B80" s="134" t="s">
        <v>466</v>
      </c>
      <c r="C80" s="72">
        <v>2004</v>
      </c>
      <c r="D80" s="134" t="s">
        <v>457</v>
      </c>
      <c r="E80" s="136">
        <v>2</v>
      </c>
      <c r="F80" s="137">
        <f t="shared" si="6"/>
        <v>8</v>
      </c>
      <c r="G80" s="136">
        <v>0</v>
      </c>
      <c r="H80" s="136">
        <v>8</v>
      </c>
      <c r="I80" s="53" t="s">
        <v>469</v>
      </c>
      <c r="J80" s="15">
        <v>0.1</v>
      </c>
      <c r="K80" s="17">
        <f t="shared" si="7"/>
        <v>0</v>
      </c>
      <c r="L80" s="18">
        <v>0</v>
      </c>
      <c r="M80" s="17">
        <f t="shared" si="8"/>
        <v>0</v>
      </c>
      <c r="N80" s="15">
        <f t="shared" si="9"/>
        <v>0.1</v>
      </c>
      <c r="O80" s="17">
        <f t="shared" si="10"/>
        <v>0</v>
      </c>
      <c r="P80" s="32"/>
      <c r="Q80" s="32"/>
      <c r="R80" s="17">
        <f t="shared" si="11"/>
        <v>0</v>
      </c>
    </row>
    <row r="81" spans="1:18" s="5" customFormat="1" ht="15">
      <c r="A81" s="16"/>
      <c r="B81" s="134" t="s">
        <v>307</v>
      </c>
      <c r="C81" s="72">
        <v>1966</v>
      </c>
      <c r="D81" s="134" t="s">
        <v>459</v>
      </c>
      <c r="E81" s="136">
        <v>18</v>
      </c>
      <c r="F81" s="137">
        <f t="shared" si="6"/>
        <v>71</v>
      </c>
      <c r="G81" s="136">
        <v>34</v>
      </c>
      <c r="H81" s="136">
        <v>37</v>
      </c>
      <c r="I81" s="53" t="s">
        <v>469</v>
      </c>
      <c r="J81" s="15">
        <v>0.1</v>
      </c>
      <c r="K81" s="17">
        <f t="shared" si="7"/>
        <v>47.88732394366197</v>
      </c>
      <c r="L81" s="18">
        <v>10</v>
      </c>
      <c r="M81" s="17">
        <f t="shared" si="8"/>
        <v>57.88732394366197</v>
      </c>
      <c r="N81" s="15">
        <f t="shared" si="9"/>
        <v>0.1</v>
      </c>
      <c r="O81" s="17">
        <f t="shared" si="10"/>
        <v>5.788732394366197</v>
      </c>
      <c r="P81" s="32"/>
      <c r="Q81" s="32"/>
      <c r="R81" s="17">
        <f t="shared" si="11"/>
        <v>5.788732394366197</v>
      </c>
    </row>
    <row r="82" spans="1:18" s="5" customFormat="1" ht="15">
      <c r="A82" s="47"/>
      <c r="B82" s="134" t="s">
        <v>399</v>
      </c>
      <c r="C82" s="72">
        <v>1977</v>
      </c>
      <c r="D82" s="134" t="s">
        <v>480</v>
      </c>
      <c r="E82" s="136">
        <v>18</v>
      </c>
      <c r="F82" s="137">
        <f t="shared" si="6"/>
        <v>72</v>
      </c>
      <c r="G82" s="136">
        <v>14</v>
      </c>
      <c r="H82" s="136">
        <v>58</v>
      </c>
      <c r="I82" s="55" t="s">
        <v>493</v>
      </c>
      <c r="J82" s="15">
        <v>0.1</v>
      </c>
      <c r="K82" s="17">
        <f t="shared" si="7"/>
        <v>19.444444444444446</v>
      </c>
      <c r="L82" s="18">
        <v>9</v>
      </c>
      <c r="M82" s="17">
        <f t="shared" si="8"/>
        <v>28.444444444444446</v>
      </c>
      <c r="N82" s="15">
        <f t="shared" si="9"/>
        <v>0.1</v>
      </c>
      <c r="O82" s="17">
        <f t="shared" si="10"/>
        <v>2.844444444444445</v>
      </c>
      <c r="P82" s="32"/>
      <c r="Q82" s="32"/>
      <c r="R82" s="17">
        <f t="shared" si="11"/>
        <v>2.844444444444445</v>
      </c>
    </row>
    <row r="83" spans="1:18" s="5" customFormat="1" ht="15">
      <c r="A83" s="47"/>
      <c r="B83" s="134" t="s">
        <v>172</v>
      </c>
      <c r="C83" s="72">
        <v>1973</v>
      </c>
      <c r="D83" s="134" t="s">
        <v>354</v>
      </c>
      <c r="E83" s="136">
        <v>22</v>
      </c>
      <c r="F83" s="137">
        <f t="shared" si="6"/>
        <v>70</v>
      </c>
      <c r="G83" s="136">
        <v>22</v>
      </c>
      <c r="H83" s="136">
        <v>48</v>
      </c>
      <c r="I83" s="52" t="s">
        <v>443</v>
      </c>
      <c r="J83" s="15">
        <v>0.25</v>
      </c>
      <c r="K83" s="17">
        <f t="shared" si="7"/>
        <v>31.428571428571427</v>
      </c>
      <c r="L83" s="18">
        <v>10</v>
      </c>
      <c r="M83" s="17">
        <f t="shared" si="8"/>
        <v>41.42857142857143</v>
      </c>
      <c r="N83" s="15">
        <f t="shared" si="9"/>
        <v>0.25</v>
      </c>
      <c r="O83" s="17">
        <f t="shared" si="10"/>
        <v>10.357142857142858</v>
      </c>
      <c r="P83" s="32"/>
      <c r="Q83" s="32"/>
      <c r="R83" s="17">
        <f t="shared" si="11"/>
        <v>10.357142857142858</v>
      </c>
    </row>
    <row r="84" spans="1:18" s="5" customFormat="1" ht="15">
      <c r="A84" s="47"/>
      <c r="B84" s="134" t="s">
        <v>387</v>
      </c>
      <c r="C84" s="72">
        <v>1942</v>
      </c>
      <c r="D84" s="134" t="s">
        <v>456</v>
      </c>
      <c r="E84" s="136">
        <v>18</v>
      </c>
      <c r="F84" s="137">
        <f t="shared" si="6"/>
        <v>62</v>
      </c>
      <c r="G84" s="136">
        <v>6</v>
      </c>
      <c r="H84" s="136">
        <v>56</v>
      </c>
      <c r="I84" s="53" t="s">
        <v>469</v>
      </c>
      <c r="J84" s="15">
        <v>0.1</v>
      </c>
      <c r="K84" s="17">
        <f t="shared" si="7"/>
        <v>9.67741935483871</v>
      </c>
      <c r="L84" s="18">
        <v>10</v>
      </c>
      <c r="M84" s="17">
        <f t="shared" si="8"/>
        <v>19.67741935483871</v>
      </c>
      <c r="N84" s="15">
        <f t="shared" si="9"/>
        <v>0.1</v>
      </c>
      <c r="O84" s="17">
        <f t="shared" si="10"/>
        <v>1.9677419354838712</v>
      </c>
      <c r="P84" s="32"/>
      <c r="Q84" s="32"/>
      <c r="R84" s="17">
        <f t="shared" si="11"/>
        <v>1.9677419354838712</v>
      </c>
    </row>
    <row r="85" spans="1:18" s="5" customFormat="1" ht="15">
      <c r="A85" s="16"/>
      <c r="B85" s="134" t="s">
        <v>149</v>
      </c>
      <c r="C85" s="72">
        <v>1970</v>
      </c>
      <c r="D85" s="134" t="s">
        <v>428</v>
      </c>
      <c r="E85" s="136">
        <v>20</v>
      </c>
      <c r="F85" s="137">
        <f t="shared" si="6"/>
        <v>77</v>
      </c>
      <c r="G85" s="136">
        <v>42</v>
      </c>
      <c r="H85" s="136">
        <v>35</v>
      </c>
      <c r="I85" s="54" t="s">
        <v>449</v>
      </c>
      <c r="J85" s="15">
        <v>0.15</v>
      </c>
      <c r="K85" s="17">
        <f t="shared" si="7"/>
        <v>54.54545454545454</v>
      </c>
      <c r="L85" s="18">
        <v>9</v>
      </c>
      <c r="M85" s="17">
        <f t="shared" si="8"/>
        <v>63.54545454545454</v>
      </c>
      <c r="N85" s="15">
        <f t="shared" si="9"/>
        <v>0.15</v>
      </c>
      <c r="O85" s="17">
        <f t="shared" si="10"/>
        <v>9.531818181818181</v>
      </c>
      <c r="P85" s="32"/>
      <c r="Q85" s="32"/>
      <c r="R85" s="17">
        <f t="shared" si="11"/>
        <v>9.531818181818181</v>
      </c>
    </row>
    <row r="86" spans="1:18" s="5" customFormat="1" ht="15">
      <c r="A86" s="47"/>
      <c r="B86" s="134" t="s">
        <v>210</v>
      </c>
      <c r="C86" s="72">
        <v>1959</v>
      </c>
      <c r="D86" s="134" t="s">
        <v>475</v>
      </c>
      <c r="E86" s="136">
        <v>18</v>
      </c>
      <c r="F86" s="137">
        <f t="shared" si="6"/>
        <v>62</v>
      </c>
      <c r="G86" s="136">
        <v>22</v>
      </c>
      <c r="H86" s="136">
        <v>40</v>
      </c>
      <c r="I86" s="55" t="s">
        <v>493</v>
      </c>
      <c r="J86" s="15">
        <v>0.1</v>
      </c>
      <c r="K86" s="17">
        <f t="shared" si="7"/>
        <v>35.483870967741936</v>
      </c>
      <c r="L86" s="18">
        <v>9</v>
      </c>
      <c r="M86" s="17">
        <f t="shared" si="8"/>
        <v>44.483870967741936</v>
      </c>
      <c r="N86" s="15">
        <f t="shared" si="9"/>
        <v>0.1</v>
      </c>
      <c r="O86" s="17">
        <f t="shared" si="10"/>
        <v>4.448387096774193</v>
      </c>
      <c r="P86" s="32"/>
      <c r="Q86" s="32"/>
      <c r="R86" s="17">
        <f t="shared" si="11"/>
        <v>4.448387096774193</v>
      </c>
    </row>
    <row r="87" spans="1:18" s="5" customFormat="1" ht="15">
      <c r="A87" s="16"/>
      <c r="B87" s="134" t="s">
        <v>389</v>
      </c>
      <c r="C87" s="72">
        <v>1943</v>
      </c>
      <c r="D87" s="134" t="s">
        <v>471</v>
      </c>
      <c r="E87" s="136">
        <v>4</v>
      </c>
      <c r="F87" s="137">
        <f t="shared" si="6"/>
        <v>16</v>
      </c>
      <c r="G87" s="136">
        <v>6</v>
      </c>
      <c r="H87" s="136">
        <v>10</v>
      </c>
      <c r="I87" s="55" t="s">
        <v>493</v>
      </c>
      <c r="J87" s="15">
        <v>0.1</v>
      </c>
      <c r="K87" s="17">
        <f t="shared" si="7"/>
        <v>37.5</v>
      </c>
      <c r="L87" s="18">
        <v>0</v>
      </c>
      <c r="M87" s="17">
        <f t="shared" si="8"/>
        <v>37.5</v>
      </c>
      <c r="N87" s="15">
        <f t="shared" si="9"/>
        <v>0.1</v>
      </c>
      <c r="O87" s="17">
        <f t="shared" si="10"/>
        <v>3.75</v>
      </c>
      <c r="P87" s="32"/>
      <c r="Q87" s="32"/>
      <c r="R87" s="17">
        <f t="shared" si="11"/>
        <v>3.75</v>
      </c>
    </row>
    <row r="88" spans="1:18" s="5" customFormat="1" ht="15">
      <c r="A88" s="131"/>
      <c r="B88" s="133" t="s">
        <v>389</v>
      </c>
      <c r="C88" s="132">
        <v>1943</v>
      </c>
      <c r="D88" s="133" t="s">
        <v>354</v>
      </c>
      <c r="E88" s="138">
        <v>2</v>
      </c>
      <c r="F88" s="139">
        <f t="shared" si="6"/>
        <v>5</v>
      </c>
      <c r="G88" s="138">
        <v>0</v>
      </c>
      <c r="H88" s="138">
        <v>5</v>
      </c>
      <c r="I88" s="125" t="s">
        <v>443</v>
      </c>
      <c r="J88" s="132">
        <v>0.25</v>
      </c>
      <c r="K88" s="126">
        <f t="shared" si="7"/>
        <v>0</v>
      </c>
      <c r="L88" s="127">
        <v>0</v>
      </c>
      <c r="M88" s="126">
        <f t="shared" si="8"/>
        <v>0</v>
      </c>
      <c r="N88" s="128">
        <f t="shared" si="9"/>
        <v>0.25</v>
      </c>
      <c r="O88" s="126">
        <f t="shared" si="10"/>
        <v>0</v>
      </c>
      <c r="P88" s="129"/>
      <c r="Q88" s="129"/>
      <c r="R88" s="126">
        <f t="shared" si="11"/>
        <v>0</v>
      </c>
    </row>
    <row r="89" spans="1:18" s="5" customFormat="1" ht="15">
      <c r="A89" s="47"/>
      <c r="B89" s="134" t="s">
        <v>186</v>
      </c>
      <c r="C89" s="72">
        <v>1976</v>
      </c>
      <c r="D89" s="134" t="s">
        <v>369</v>
      </c>
      <c r="E89" s="136">
        <v>18</v>
      </c>
      <c r="F89" s="137">
        <f t="shared" si="6"/>
        <v>68</v>
      </c>
      <c r="G89" s="136">
        <v>53</v>
      </c>
      <c r="H89" s="136">
        <v>15</v>
      </c>
      <c r="I89" s="53" t="s">
        <v>469</v>
      </c>
      <c r="J89" s="15">
        <v>0.1</v>
      </c>
      <c r="K89" s="17">
        <f t="shared" si="7"/>
        <v>77.94117647058823</v>
      </c>
      <c r="L89" s="18">
        <v>10</v>
      </c>
      <c r="M89" s="17">
        <f t="shared" si="8"/>
        <v>87.94117647058823</v>
      </c>
      <c r="N89" s="15">
        <f t="shared" si="9"/>
        <v>0.1</v>
      </c>
      <c r="O89" s="17">
        <f t="shared" si="10"/>
        <v>8.794117647058824</v>
      </c>
      <c r="P89" s="32"/>
      <c r="Q89" s="32"/>
      <c r="R89" s="17">
        <f t="shared" si="11"/>
        <v>8.794117647058824</v>
      </c>
    </row>
    <row r="90" spans="1:18" s="5" customFormat="1" ht="15">
      <c r="A90" s="16"/>
      <c r="B90" s="134" t="s">
        <v>292</v>
      </c>
      <c r="C90" s="72">
        <v>1963</v>
      </c>
      <c r="D90" s="134" t="s">
        <v>472</v>
      </c>
      <c r="E90" s="136">
        <v>17</v>
      </c>
      <c r="F90" s="137">
        <f t="shared" si="6"/>
        <v>60</v>
      </c>
      <c r="G90" s="136">
        <v>16</v>
      </c>
      <c r="H90" s="136">
        <v>44</v>
      </c>
      <c r="I90" s="55" t="s">
        <v>493</v>
      </c>
      <c r="J90" s="15">
        <v>0.1</v>
      </c>
      <c r="K90" s="17">
        <f t="shared" si="7"/>
        <v>26.666666666666668</v>
      </c>
      <c r="L90" s="18">
        <v>8</v>
      </c>
      <c r="M90" s="17">
        <f t="shared" si="8"/>
        <v>34.66666666666667</v>
      </c>
      <c r="N90" s="15">
        <f t="shared" si="9"/>
        <v>0.1</v>
      </c>
      <c r="O90" s="17">
        <f t="shared" si="10"/>
        <v>3.4666666666666672</v>
      </c>
      <c r="P90" s="32"/>
      <c r="Q90" s="32"/>
      <c r="R90" s="17">
        <f t="shared" si="11"/>
        <v>3.4666666666666672</v>
      </c>
    </row>
    <row r="91" spans="1:18" s="5" customFormat="1" ht="15">
      <c r="A91" s="50"/>
      <c r="B91" s="134" t="s">
        <v>312</v>
      </c>
      <c r="C91" s="72">
        <v>1991</v>
      </c>
      <c r="D91" s="134" t="s">
        <v>472</v>
      </c>
      <c r="E91" s="136">
        <v>8</v>
      </c>
      <c r="F91" s="137">
        <f t="shared" si="6"/>
        <v>20</v>
      </c>
      <c r="G91" s="136">
        <v>6</v>
      </c>
      <c r="H91" s="136">
        <v>14</v>
      </c>
      <c r="I91" s="55" t="s">
        <v>493</v>
      </c>
      <c r="J91" s="15">
        <v>0.1</v>
      </c>
      <c r="K91" s="17">
        <f t="shared" si="7"/>
        <v>30</v>
      </c>
      <c r="L91" s="44">
        <v>0.5</v>
      </c>
      <c r="M91" s="17">
        <f t="shared" si="8"/>
        <v>30.5</v>
      </c>
      <c r="N91" s="15">
        <f t="shared" si="9"/>
        <v>0.1</v>
      </c>
      <c r="O91" s="17">
        <f t="shared" si="10"/>
        <v>3.0500000000000003</v>
      </c>
      <c r="P91" s="32"/>
      <c r="Q91" s="32"/>
      <c r="R91" s="17">
        <f t="shared" si="11"/>
        <v>3.0500000000000003</v>
      </c>
    </row>
    <row r="92" spans="1:18" s="5" customFormat="1" ht="15">
      <c r="A92" s="16"/>
      <c r="B92" s="134" t="s">
        <v>251</v>
      </c>
      <c r="C92" s="72">
        <v>1972</v>
      </c>
      <c r="D92" s="134" t="s">
        <v>476</v>
      </c>
      <c r="E92" s="136">
        <v>18</v>
      </c>
      <c r="F92" s="137">
        <f t="shared" si="6"/>
        <v>72</v>
      </c>
      <c r="G92" s="136">
        <v>29</v>
      </c>
      <c r="H92" s="136">
        <v>43</v>
      </c>
      <c r="I92" s="55" t="s">
        <v>493</v>
      </c>
      <c r="J92" s="15">
        <v>0.1</v>
      </c>
      <c r="K92" s="17">
        <f t="shared" si="7"/>
        <v>40.27777777777778</v>
      </c>
      <c r="L92" s="18">
        <v>9</v>
      </c>
      <c r="M92" s="17">
        <f t="shared" si="8"/>
        <v>49.27777777777778</v>
      </c>
      <c r="N92" s="15">
        <f t="shared" si="9"/>
        <v>0.1</v>
      </c>
      <c r="O92" s="17">
        <f t="shared" si="10"/>
        <v>4.927777777777778</v>
      </c>
      <c r="P92" s="32"/>
      <c r="Q92" s="32"/>
      <c r="R92" s="17">
        <f t="shared" si="11"/>
        <v>4.927777777777778</v>
      </c>
    </row>
    <row r="93" spans="1:18" s="5" customFormat="1" ht="15">
      <c r="A93" s="47"/>
      <c r="B93" s="134" t="s">
        <v>390</v>
      </c>
      <c r="C93" s="72">
        <v>1953</v>
      </c>
      <c r="D93" s="134" t="s">
        <v>475</v>
      </c>
      <c r="E93" s="136">
        <v>16</v>
      </c>
      <c r="F93" s="137">
        <f t="shared" si="6"/>
        <v>57</v>
      </c>
      <c r="G93" s="136">
        <v>42</v>
      </c>
      <c r="H93" s="136">
        <v>15</v>
      </c>
      <c r="I93" s="55" t="s">
        <v>493</v>
      </c>
      <c r="J93" s="15">
        <v>0.1</v>
      </c>
      <c r="K93" s="17">
        <f t="shared" si="7"/>
        <v>73.68421052631578</v>
      </c>
      <c r="L93" s="18">
        <v>7</v>
      </c>
      <c r="M93" s="17">
        <f t="shared" si="8"/>
        <v>80.68421052631578</v>
      </c>
      <c r="N93" s="15">
        <f t="shared" si="9"/>
        <v>0.1</v>
      </c>
      <c r="O93" s="17">
        <f t="shared" si="10"/>
        <v>8.068421052631578</v>
      </c>
      <c r="P93" s="32"/>
      <c r="Q93" s="32"/>
      <c r="R93" s="17">
        <f t="shared" si="11"/>
        <v>8.068421052631578</v>
      </c>
    </row>
    <row r="94" spans="1:18" s="5" customFormat="1" ht="15">
      <c r="A94" s="47"/>
      <c r="B94" s="134" t="s">
        <v>388</v>
      </c>
      <c r="C94" s="72">
        <v>1964</v>
      </c>
      <c r="D94" s="134" t="s">
        <v>473</v>
      </c>
      <c r="E94" s="136">
        <v>1</v>
      </c>
      <c r="F94" s="137">
        <f t="shared" si="6"/>
        <v>4</v>
      </c>
      <c r="G94" s="136">
        <v>1</v>
      </c>
      <c r="H94" s="136">
        <v>3</v>
      </c>
      <c r="I94" s="55" t="s">
        <v>493</v>
      </c>
      <c r="J94" s="15">
        <v>0.1</v>
      </c>
      <c r="K94" s="17">
        <f t="shared" si="7"/>
        <v>25</v>
      </c>
      <c r="L94" s="18">
        <v>0</v>
      </c>
      <c r="M94" s="17">
        <f t="shared" si="8"/>
        <v>25</v>
      </c>
      <c r="N94" s="15">
        <f t="shared" si="9"/>
        <v>0.1</v>
      </c>
      <c r="O94" s="17">
        <f t="shared" si="10"/>
        <v>2.5</v>
      </c>
      <c r="P94" s="32"/>
      <c r="Q94" s="32"/>
      <c r="R94" s="17">
        <f t="shared" si="11"/>
        <v>2.5</v>
      </c>
    </row>
    <row r="95" spans="1:18" s="5" customFormat="1" ht="15">
      <c r="A95" s="47"/>
      <c r="B95" s="134" t="s">
        <v>126</v>
      </c>
      <c r="C95" s="72">
        <v>1966</v>
      </c>
      <c r="D95" s="134" t="s">
        <v>370</v>
      </c>
      <c r="E95" s="136">
        <v>22</v>
      </c>
      <c r="F95" s="137">
        <f t="shared" si="6"/>
        <v>59</v>
      </c>
      <c r="G95" s="136">
        <v>18</v>
      </c>
      <c r="H95" s="136">
        <v>41</v>
      </c>
      <c r="I95" s="52" t="s">
        <v>443</v>
      </c>
      <c r="J95" s="15">
        <v>0.25</v>
      </c>
      <c r="K95" s="17">
        <f t="shared" si="7"/>
        <v>30.508474576271187</v>
      </c>
      <c r="L95" s="18">
        <v>10</v>
      </c>
      <c r="M95" s="17">
        <f t="shared" si="8"/>
        <v>40.50847457627118</v>
      </c>
      <c r="N95" s="15">
        <f t="shared" si="9"/>
        <v>0.25</v>
      </c>
      <c r="O95" s="17">
        <f t="shared" si="10"/>
        <v>10.127118644067796</v>
      </c>
      <c r="P95" s="32"/>
      <c r="Q95" s="32"/>
      <c r="R95" s="17">
        <f t="shared" si="11"/>
        <v>10.127118644067796</v>
      </c>
    </row>
    <row r="96" spans="1:18" s="5" customFormat="1" ht="15">
      <c r="A96" s="47"/>
      <c r="B96" s="134" t="s">
        <v>412</v>
      </c>
      <c r="C96" s="72">
        <v>1985</v>
      </c>
      <c r="D96" s="134" t="s">
        <v>413</v>
      </c>
      <c r="E96" s="136">
        <v>21</v>
      </c>
      <c r="F96" s="137">
        <f t="shared" si="6"/>
        <v>81</v>
      </c>
      <c r="G96" s="136">
        <v>67</v>
      </c>
      <c r="H96" s="136">
        <v>14</v>
      </c>
      <c r="I96" s="43" t="s">
        <v>20</v>
      </c>
      <c r="J96" s="15">
        <v>0.65</v>
      </c>
      <c r="K96" s="17">
        <f t="shared" si="7"/>
        <v>82.71604938271605</v>
      </c>
      <c r="L96" s="18">
        <v>10</v>
      </c>
      <c r="M96" s="17">
        <f t="shared" si="8"/>
        <v>92.71604938271605</v>
      </c>
      <c r="N96" s="15">
        <f t="shared" si="9"/>
        <v>0.65</v>
      </c>
      <c r="O96" s="17">
        <f t="shared" si="10"/>
        <v>60.26543209876544</v>
      </c>
      <c r="P96" s="32"/>
      <c r="Q96" s="32"/>
      <c r="R96" s="17">
        <f t="shared" si="11"/>
        <v>60.26543209876544</v>
      </c>
    </row>
    <row r="97" spans="1:18" s="5" customFormat="1" ht="15">
      <c r="A97" s="47"/>
      <c r="B97" s="134" t="s">
        <v>23</v>
      </c>
      <c r="C97" s="72">
        <v>1992</v>
      </c>
      <c r="D97" s="134" t="s">
        <v>430</v>
      </c>
      <c r="E97" s="136">
        <v>8</v>
      </c>
      <c r="F97" s="137">
        <f t="shared" si="6"/>
        <v>19</v>
      </c>
      <c r="G97" s="136">
        <v>1</v>
      </c>
      <c r="H97" s="136">
        <v>18</v>
      </c>
      <c r="I97" s="42" t="s">
        <v>437</v>
      </c>
      <c r="J97" s="15">
        <v>1.5</v>
      </c>
      <c r="K97" s="17">
        <f t="shared" si="7"/>
        <v>5.263157894736842</v>
      </c>
      <c r="L97" s="44">
        <v>0.5</v>
      </c>
      <c r="M97" s="17">
        <f t="shared" si="8"/>
        <v>5.763157894736842</v>
      </c>
      <c r="N97" s="15">
        <f t="shared" si="9"/>
        <v>1.5</v>
      </c>
      <c r="O97" s="17">
        <f t="shared" si="10"/>
        <v>8.644736842105262</v>
      </c>
      <c r="P97" s="32">
        <v>1</v>
      </c>
      <c r="Q97" s="32">
        <v>1</v>
      </c>
      <c r="R97" s="17">
        <f t="shared" si="11"/>
        <v>10.644736842105262</v>
      </c>
    </row>
    <row r="98" spans="1:18" s="5" customFormat="1" ht="15">
      <c r="A98" s="16"/>
      <c r="B98" s="134" t="s">
        <v>23</v>
      </c>
      <c r="C98" s="72">
        <v>1992</v>
      </c>
      <c r="D98" s="134" t="s">
        <v>415</v>
      </c>
      <c r="E98" s="136">
        <v>20</v>
      </c>
      <c r="F98" s="137">
        <f t="shared" si="6"/>
        <v>66</v>
      </c>
      <c r="G98" s="136">
        <v>39</v>
      </c>
      <c r="H98" s="136">
        <v>27</v>
      </c>
      <c r="I98" s="51" t="s">
        <v>262</v>
      </c>
      <c r="J98" s="15">
        <v>0.4</v>
      </c>
      <c r="K98" s="17">
        <f t="shared" si="7"/>
        <v>59.09090909090909</v>
      </c>
      <c r="L98" s="18">
        <v>9</v>
      </c>
      <c r="M98" s="17">
        <f t="shared" si="8"/>
        <v>68.0909090909091</v>
      </c>
      <c r="N98" s="15">
        <f t="shared" si="9"/>
        <v>0.4</v>
      </c>
      <c r="O98" s="17">
        <f t="shared" si="10"/>
        <v>27.236363636363638</v>
      </c>
      <c r="P98" s="32">
        <v>1</v>
      </c>
      <c r="Q98" s="32">
        <v>1</v>
      </c>
      <c r="R98" s="17">
        <f t="shared" si="11"/>
        <v>29.236363636363638</v>
      </c>
    </row>
    <row r="99" spans="1:18" s="5" customFormat="1" ht="15">
      <c r="A99" s="131"/>
      <c r="B99" s="133" t="s">
        <v>538</v>
      </c>
      <c r="C99" s="132">
        <v>1997</v>
      </c>
      <c r="D99" s="133" t="s">
        <v>357</v>
      </c>
      <c r="E99" s="138">
        <v>2</v>
      </c>
      <c r="F99" s="139">
        <f t="shared" si="6"/>
        <v>6</v>
      </c>
      <c r="G99" s="138">
        <v>0</v>
      </c>
      <c r="H99" s="138">
        <v>6</v>
      </c>
      <c r="I99" s="125" t="s">
        <v>443</v>
      </c>
      <c r="J99" s="132">
        <v>0.25</v>
      </c>
      <c r="K99" s="126">
        <f t="shared" si="7"/>
        <v>0</v>
      </c>
      <c r="L99" s="127">
        <v>0</v>
      </c>
      <c r="M99" s="126">
        <f t="shared" si="8"/>
        <v>0</v>
      </c>
      <c r="N99" s="128">
        <f t="shared" si="9"/>
        <v>0.25</v>
      </c>
      <c r="O99" s="126">
        <f t="shared" si="10"/>
        <v>0</v>
      </c>
      <c r="P99" s="129"/>
      <c r="Q99" s="129"/>
      <c r="R99" s="126">
        <f t="shared" si="11"/>
        <v>0</v>
      </c>
    </row>
    <row r="100" spans="1:18" s="5" customFormat="1" ht="15">
      <c r="A100" s="16"/>
      <c r="B100" s="134" t="s">
        <v>283</v>
      </c>
      <c r="C100" s="72">
        <v>1963</v>
      </c>
      <c r="D100" s="134" t="s">
        <v>366</v>
      </c>
      <c r="E100" s="136">
        <v>22</v>
      </c>
      <c r="F100" s="137">
        <f t="shared" si="6"/>
        <v>83</v>
      </c>
      <c r="G100" s="136">
        <v>54</v>
      </c>
      <c r="H100" s="136">
        <v>29</v>
      </c>
      <c r="I100" s="54" t="s">
        <v>449</v>
      </c>
      <c r="J100" s="15">
        <v>0.15</v>
      </c>
      <c r="K100" s="17">
        <f t="shared" si="7"/>
        <v>65.06024096385542</v>
      </c>
      <c r="L100" s="18">
        <v>10</v>
      </c>
      <c r="M100" s="17">
        <f t="shared" si="8"/>
        <v>75.06024096385542</v>
      </c>
      <c r="N100" s="15">
        <f t="shared" si="9"/>
        <v>0.15</v>
      </c>
      <c r="O100" s="17">
        <f t="shared" si="10"/>
        <v>11.259036144578312</v>
      </c>
      <c r="P100" s="32"/>
      <c r="Q100" s="32"/>
      <c r="R100" s="17">
        <f t="shared" si="11"/>
        <v>11.259036144578312</v>
      </c>
    </row>
    <row r="101" spans="1:18" s="5" customFormat="1" ht="15">
      <c r="A101" s="47"/>
      <c r="B101" s="134" t="s">
        <v>465</v>
      </c>
      <c r="C101" s="72">
        <v>2003</v>
      </c>
      <c r="D101" s="134" t="s">
        <v>460</v>
      </c>
      <c r="E101" s="136">
        <v>2</v>
      </c>
      <c r="F101" s="137">
        <f t="shared" si="6"/>
        <v>8</v>
      </c>
      <c r="G101" s="136">
        <v>0</v>
      </c>
      <c r="H101" s="136">
        <v>8</v>
      </c>
      <c r="I101" s="53" t="s">
        <v>469</v>
      </c>
      <c r="J101" s="15">
        <v>0.1</v>
      </c>
      <c r="K101" s="17">
        <f t="shared" si="7"/>
        <v>0</v>
      </c>
      <c r="L101" s="18">
        <v>0</v>
      </c>
      <c r="M101" s="17">
        <f t="shared" si="8"/>
        <v>0</v>
      </c>
      <c r="N101" s="15">
        <f t="shared" si="9"/>
        <v>0.1</v>
      </c>
      <c r="O101" s="17">
        <f t="shared" si="10"/>
        <v>0</v>
      </c>
      <c r="P101" s="32"/>
      <c r="Q101" s="32"/>
      <c r="R101" s="17">
        <f t="shared" si="11"/>
        <v>0</v>
      </c>
    </row>
    <row r="102" spans="1:18" s="5" customFormat="1" ht="15">
      <c r="A102" s="47"/>
      <c r="B102" s="134" t="s">
        <v>465</v>
      </c>
      <c r="C102" s="72">
        <v>2003</v>
      </c>
      <c r="D102" s="134" t="s">
        <v>473</v>
      </c>
      <c r="E102" s="136">
        <v>2</v>
      </c>
      <c r="F102" s="137">
        <f t="shared" si="6"/>
        <v>8</v>
      </c>
      <c r="G102" s="136">
        <v>0</v>
      </c>
      <c r="H102" s="136">
        <v>8</v>
      </c>
      <c r="I102" s="55" t="s">
        <v>493</v>
      </c>
      <c r="J102" s="15">
        <v>0.1</v>
      </c>
      <c r="K102" s="17">
        <f t="shared" si="7"/>
        <v>0</v>
      </c>
      <c r="L102" s="18">
        <v>0</v>
      </c>
      <c r="M102" s="17">
        <f t="shared" si="8"/>
        <v>0</v>
      </c>
      <c r="N102" s="15">
        <f t="shared" si="9"/>
        <v>0.1</v>
      </c>
      <c r="O102" s="17">
        <f t="shared" si="10"/>
        <v>0</v>
      </c>
      <c r="P102" s="32"/>
      <c r="Q102" s="32"/>
      <c r="R102" s="17">
        <f t="shared" si="11"/>
        <v>0</v>
      </c>
    </row>
    <row r="103" spans="1:18" s="5" customFormat="1" ht="15">
      <c r="A103" s="16"/>
      <c r="B103" s="134" t="s">
        <v>111</v>
      </c>
      <c r="C103" s="72">
        <v>1975</v>
      </c>
      <c r="D103" s="134" t="s">
        <v>439</v>
      </c>
      <c r="E103" s="136">
        <v>22</v>
      </c>
      <c r="F103" s="137">
        <f t="shared" si="6"/>
        <v>66</v>
      </c>
      <c r="G103" s="136">
        <v>26</v>
      </c>
      <c r="H103" s="136">
        <v>40</v>
      </c>
      <c r="I103" s="52" t="s">
        <v>443</v>
      </c>
      <c r="J103" s="15">
        <v>0.25</v>
      </c>
      <c r="K103" s="17">
        <f t="shared" si="7"/>
        <v>39.39393939393939</v>
      </c>
      <c r="L103" s="18">
        <v>10</v>
      </c>
      <c r="M103" s="17">
        <f t="shared" si="8"/>
        <v>49.39393939393939</v>
      </c>
      <c r="N103" s="15">
        <f t="shared" si="9"/>
        <v>0.25</v>
      </c>
      <c r="O103" s="17">
        <f t="shared" si="10"/>
        <v>12.348484848484848</v>
      </c>
      <c r="P103" s="32"/>
      <c r="Q103" s="32"/>
      <c r="R103" s="17">
        <f t="shared" si="11"/>
        <v>12.348484848484848</v>
      </c>
    </row>
    <row r="104" spans="1:18" s="5" customFormat="1" ht="15">
      <c r="A104" s="47"/>
      <c r="B104" s="134" t="s">
        <v>363</v>
      </c>
      <c r="C104" s="72">
        <v>1996</v>
      </c>
      <c r="D104" s="134" t="s">
        <v>428</v>
      </c>
      <c r="E104" s="136">
        <v>3</v>
      </c>
      <c r="F104" s="137">
        <f t="shared" si="6"/>
        <v>6</v>
      </c>
      <c r="G104" s="136">
        <v>0</v>
      </c>
      <c r="H104" s="136">
        <v>6</v>
      </c>
      <c r="I104" s="54" t="s">
        <v>449</v>
      </c>
      <c r="J104" s="15">
        <v>0.15</v>
      </c>
      <c r="K104" s="17">
        <f t="shared" si="7"/>
        <v>0</v>
      </c>
      <c r="L104" s="18">
        <v>0</v>
      </c>
      <c r="M104" s="17">
        <f t="shared" si="8"/>
        <v>0</v>
      </c>
      <c r="N104" s="15">
        <f t="shared" si="9"/>
        <v>0.15</v>
      </c>
      <c r="O104" s="17">
        <f t="shared" si="10"/>
        <v>0</v>
      </c>
      <c r="P104" s="32"/>
      <c r="Q104" s="32"/>
      <c r="R104" s="17">
        <f t="shared" si="11"/>
        <v>0</v>
      </c>
    </row>
    <row r="105" spans="1:18" s="5" customFormat="1" ht="15">
      <c r="A105" s="47"/>
      <c r="B105" s="134" t="s">
        <v>363</v>
      </c>
      <c r="C105" s="72">
        <v>1996</v>
      </c>
      <c r="D105" s="134" t="s">
        <v>376</v>
      </c>
      <c r="E105" s="136">
        <v>2</v>
      </c>
      <c r="F105" s="137">
        <f t="shared" si="6"/>
        <v>4</v>
      </c>
      <c r="G105" s="136">
        <v>0</v>
      </c>
      <c r="H105" s="136">
        <v>4</v>
      </c>
      <c r="I105" s="55" t="s">
        <v>493</v>
      </c>
      <c r="J105" s="15">
        <v>0.1</v>
      </c>
      <c r="K105" s="17">
        <f t="shared" si="7"/>
        <v>0</v>
      </c>
      <c r="L105" s="18">
        <v>0</v>
      </c>
      <c r="M105" s="17">
        <f t="shared" si="8"/>
        <v>0</v>
      </c>
      <c r="N105" s="15">
        <f t="shared" si="9"/>
        <v>0.1</v>
      </c>
      <c r="O105" s="17">
        <f t="shared" si="10"/>
        <v>0</v>
      </c>
      <c r="P105" s="32"/>
      <c r="Q105" s="32"/>
      <c r="R105" s="17">
        <f t="shared" si="11"/>
        <v>0</v>
      </c>
    </row>
    <row r="106" spans="1:18" s="5" customFormat="1" ht="15">
      <c r="A106" s="47"/>
      <c r="B106" s="134" t="s">
        <v>253</v>
      </c>
      <c r="C106" s="72">
        <v>1972</v>
      </c>
      <c r="D106" s="134" t="s">
        <v>476</v>
      </c>
      <c r="E106" s="136">
        <v>20</v>
      </c>
      <c r="F106" s="137">
        <f t="shared" si="6"/>
        <v>78</v>
      </c>
      <c r="G106" s="136">
        <v>36</v>
      </c>
      <c r="H106" s="136">
        <v>42</v>
      </c>
      <c r="I106" s="55" t="s">
        <v>493</v>
      </c>
      <c r="J106" s="15">
        <v>0.1</v>
      </c>
      <c r="K106" s="17">
        <f t="shared" si="7"/>
        <v>46.15384615384615</v>
      </c>
      <c r="L106" s="18">
        <v>10</v>
      </c>
      <c r="M106" s="17">
        <f t="shared" si="8"/>
        <v>56.15384615384615</v>
      </c>
      <c r="N106" s="15">
        <f t="shared" si="9"/>
        <v>0.1</v>
      </c>
      <c r="O106" s="17">
        <f t="shared" si="10"/>
        <v>5.615384615384616</v>
      </c>
      <c r="P106" s="32"/>
      <c r="Q106" s="32"/>
      <c r="R106" s="17">
        <f t="shared" si="11"/>
        <v>5.615384615384616</v>
      </c>
    </row>
    <row r="107" spans="1:18" s="5" customFormat="1" ht="15">
      <c r="A107" s="47"/>
      <c r="B107" s="134" t="s">
        <v>102</v>
      </c>
      <c r="C107" s="72">
        <v>1974</v>
      </c>
      <c r="D107" s="134" t="s">
        <v>359</v>
      </c>
      <c r="E107" s="136">
        <v>18</v>
      </c>
      <c r="F107" s="137">
        <f t="shared" si="6"/>
        <v>58</v>
      </c>
      <c r="G107" s="136">
        <v>26</v>
      </c>
      <c r="H107" s="136">
        <v>32</v>
      </c>
      <c r="I107" s="52" t="s">
        <v>443</v>
      </c>
      <c r="J107" s="15">
        <v>0.25</v>
      </c>
      <c r="K107" s="17">
        <f t="shared" si="7"/>
        <v>44.827586206896555</v>
      </c>
      <c r="L107" s="18">
        <v>7</v>
      </c>
      <c r="M107" s="17">
        <f t="shared" si="8"/>
        <v>51.827586206896555</v>
      </c>
      <c r="N107" s="15">
        <f t="shared" si="9"/>
        <v>0.25</v>
      </c>
      <c r="O107" s="17">
        <f t="shared" si="10"/>
        <v>12.956896551724139</v>
      </c>
      <c r="P107" s="32"/>
      <c r="Q107" s="32"/>
      <c r="R107" s="17">
        <f t="shared" si="11"/>
        <v>12.956896551724139</v>
      </c>
    </row>
    <row r="108" spans="1:18" s="5" customFormat="1" ht="15">
      <c r="A108" s="47"/>
      <c r="B108" s="134" t="s">
        <v>102</v>
      </c>
      <c r="C108" s="72">
        <v>1974</v>
      </c>
      <c r="D108" s="134" t="s">
        <v>374</v>
      </c>
      <c r="E108" s="136">
        <v>21</v>
      </c>
      <c r="F108" s="137">
        <f t="shared" si="6"/>
        <v>83</v>
      </c>
      <c r="G108" s="136">
        <v>58</v>
      </c>
      <c r="H108" s="136">
        <v>25</v>
      </c>
      <c r="I108" s="54" t="s">
        <v>449</v>
      </c>
      <c r="J108" s="15">
        <v>0.15</v>
      </c>
      <c r="K108" s="17">
        <f t="shared" si="7"/>
        <v>69.87951807228916</v>
      </c>
      <c r="L108" s="18">
        <v>10</v>
      </c>
      <c r="M108" s="17">
        <f t="shared" si="8"/>
        <v>79.87951807228916</v>
      </c>
      <c r="N108" s="15">
        <f t="shared" si="9"/>
        <v>0.15</v>
      </c>
      <c r="O108" s="17">
        <f t="shared" si="10"/>
        <v>11.981927710843374</v>
      </c>
      <c r="P108" s="32"/>
      <c r="Q108" s="32"/>
      <c r="R108" s="17">
        <f t="shared" si="11"/>
        <v>11.981927710843374</v>
      </c>
    </row>
    <row r="109" spans="1:18" s="5" customFormat="1" ht="15">
      <c r="A109" s="16"/>
      <c r="B109" s="134" t="s">
        <v>96</v>
      </c>
      <c r="C109" s="72">
        <v>1963</v>
      </c>
      <c r="D109" s="134" t="s">
        <v>415</v>
      </c>
      <c r="E109" s="136">
        <v>16</v>
      </c>
      <c r="F109" s="137">
        <f t="shared" si="6"/>
        <v>53</v>
      </c>
      <c r="G109" s="136">
        <v>20</v>
      </c>
      <c r="H109" s="136">
        <v>33</v>
      </c>
      <c r="I109" s="51" t="s">
        <v>262</v>
      </c>
      <c r="J109" s="15">
        <v>0.4</v>
      </c>
      <c r="K109" s="17">
        <f t="shared" si="7"/>
        <v>37.735849056603776</v>
      </c>
      <c r="L109" s="18">
        <v>5</v>
      </c>
      <c r="M109" s="17">
        <f t="shared" si="8"/>
        <v>42.735849056603776</v>
      </c>
      <c r="N109" s="15">
        <f t="shared" si="9"/>
        <v>0.4</v>
      </c>
      <c r="O109" s="17">
        <f t="shared" si="10"/>
        <v>17.09433962264151</v>
      </c>
      <c r="P109" s="32">
        <v>1</v>
      </c>
      <c r="Q109" s="32"/>
      <c r="R109" s="17">
        <f t="shared" si="11"/>
        <v>18.09433962264151</v>
      </c>
    </row>
    <row r="110" spans="1:18" s="5" customFormat="1" ht="15">
      <c r="A110" s="16"/>
      <c r="B110" s="134" t="s">
        <v>21</v>
      </c>
      <c r="C110" s="72">
        <v>1969</v>
      </c>
      <c r="D110" s="134" t="s">
        <v>430</v>
      </c>
      <c r="E110" s="136">
        <v>4</v>
      </c>
      <c r="F110" s="137">
        <f t="shared" si="6"/>
        <v>12</v>
      </c>
      <c r="G110" s="136">
        <v>2</v>
      </c>
      <c r="H110" s="136">
        <v>10</v>
      </c>
      <c r="I110" s="42" t="s">
        <v>437</v>
      </c>
      <c r="J110" s="15">
        <v>1.5</v>
      </c>
      <c r="K110" s="17">
        <f t="shared" si="7"/>
        <v>16.666666666666664</v>
      </c>
      <c r="L110" s="18">
        <v>0</v>
      </c>
      <c r="M110" s="17">
        <f t="shared" si="8"/>
        <v>16.666666666666664</v>
      </c>
      <c r="N110" s="15">
        <f t="shared" si="9"/>
        <v>1.5</v>
      </c>
      <c r="O110" s="17">
        <f t="shared" si="10"/>
        <v>24.999999999999996</v>
      </c>
      <c r="P110" s="32"/>
      <c r="Q110" s="32"/>
      <c r="R110" s="17">
        <f t="shared" si="11"/>
        <v>24.999999999999996</v>
      </c>
    </row>
    <row r="111" spans="1:18" s="5" customFormat="1" ht="15">
      <c r="A111" s="16"/>
      <c r="B111" s="134" t="s">
        <v>59</v>
      </c>
      <c r="C111" s="72">
        <v>1973</v>
      </c>
      <c r="D111" s="134" t="s">
        <v>418</v>
      </c>
      <c r="E111" s="136">
        <v>22</v>
      </c>
      <c r="F111" s="137">
        <f t="shared" si="6"/>
        <v>72</v>
      </c>
      <c r="G111" s="136">
        <v>35</v>
      </c>
      <c r="H111" s="136">
        <v>37</v>
      </c>
      <c r="I111" s="51" t="s">
        <v>262</v>
      </c>
      <c r="J111" s="15">
        <v>0.4</v>
      </c>
      <c r="K111" s="17">
        <f t="shared" si="7"/>
        <v>48.61111111111111</v>
      </c>
      <c r="L111" s="18">
        <v>10</v>
      </c>
      <c r="M111" s="17">
        <f t="shared" si="8"/>
        <v>58.61111111111111</v>
      </c>
      <c r="N111" s="15">
        <f t="shared" si="9"/>
        <v>0.4</v>
      </c>
      <c r="O111" s="17">
        <f t="shared" si="10"/>
        <v>23.444444444444443</v>
      </c>
      <c r="P111" s="32"/>
      <c r="Q111" s="32"/>
      <c r="R111" s="17">
        <f t="shared" si="11"/>
        <v>23.444444444444443</v>
      </c>
    </row>
    <row r="112" spans="1:18" s="5" customFormat="1" ht="15">
      <c r="A112" s="131"/>
      <c r="B112" s="133" t="s">
        <v>536</v>
      </c>
      <c r="C112" s="132">
        <v>1973</v>
      </c>
      <c r="D112" s="133" t="s">
        <v>357</v>
      </c>
      <c r="E112" s="138">
        <v>5</v>
      </c>
      <c r="F112" s="139">
        <f t="shared" si="6"/>
        <v>16</v>
      </c>
      <c r="G112" s="138">
        <v>10</v>
      </c>
      <c r="H112" s="138">
        <v>6</v>
      </c>
      <c r="I112" s="125" t="s">
        <v>443</v>
      </c>
      <c r="J112" s="132">
        <v>0.25</v>
      </c>
      <c r="K112" s="126">
        <f t="shared" si="7"/>
        <v>62.5</v>
      </c>
      <c r="L112" s="127">
        <v>0</v>
      </c>
      <c r="M112" s="126">
        <f t="shared" si="8"/>
        <v>62.5</v>
      </c>
      <c r="N112" s="128">
        <f t="shared" si="9"/>
        <v>0.25</v>
      </c>
      <c r="O112" s="126">
        <f t="shared" si="10"/>
        <v>15.625</v>
      </c>
      <c r="P112" s="129"/>
      <c r="Q112" s="129"/>
      <c r="R112" s="126">
        <f t="shared" si="11"/>
        <v>15.625</v>
      </c>
    </row>
    <row r="113" spans="1:18" s="5" customFormat="1" ht="15">
      <c r="A113" s="16"/>
      <c r="B113" s="134" t="s">
        <v>377</v>
      </c>
      <c r="C113" s="72">
        <v>1955</v>
      </c>
      <c r="D113" s="134" t="s">
        <v>368</v>
      </c>
      <c r="E113" s="136">
        <v>20</v>
      </c>
      <c r="F113" s="137">
        <f t="shared" si="6"/>
        <v>77</v>
      </c>
      <c r="G113" s="136">
        <v>38</v>
      </c>
      <c r="H113" s="136">
        <v>39</v>
      </c>
      <c r="I113" s="54" t="s">
        <v>449</v>
      </c>
      <c r="J113" s="15">
        <v>0.15</v>
      </c>
      <c r="K113" s="17">
        <f t="shared" si="7"/>
        <v>49.35064935064935</v>
      </c>
      <c r="L113" s="18">
        <v>9</v>
      </c>
      <c r="M113" s="17">
        <f t="shared" si="8"/>
        <v>58.35064935064935</v>
      </c>
      <c r="N113" s="15">
        <f t="shared" si="9"/>
        <v>0.15</v>
      </c>
      <c r="O113" s="17">
        <f t="shared" si="10"/>
        <v>8.752597402597402</v>
      </c>
      <c r="P113" s="32"/>
      <c r="Q113" s="32"/>
      <c r="R113" s="17">
        <f t="shared" si="11"/>
        <v>8.752597402597402</v>
      </c>
    </row>
    <row r="114" spans="1:18" s="5" customFormat="1" ht="15">
      <c r="A114" s="16"/>
      <c r="B114" s="134" t="s">
        <v>151</v>
      </c>
      <c r="C114" s="72">
        <v>1972</v>
      </c>
      <c r="D114" s="134" t="s">
        <v>371</v>
      </c>
      <c r="E114" s="136">
        <v>12</v>
      </c>
      <c r="F114" s="137">
        <f t="shared" si="6"/>
        <v>44</v>
      </c>
      <c r="G114" s="136">
        <v>11</v>
      </c>
      <c r="H114" s="136">
        <v>33</v>
      </c>
      <c r="I114" s="54" t="s">
        <v>449</v>
      </c>
      <c r="J114" s="15">
        <v>0.15</v>
      </c>
      <c r="K114" s="17">
        <f t="shared" si="7"/>
        <v>25</v>
      </c>
      <c r="L114" s="18">
        <v>1</v>
      </c>
      <c r="M114" s="17">
        <f t="shared" si="8"/>
        <v>26</v>
      </c>
      <c r="N114" s="15">
        <f t="shared" si="9"/>
        <v>0.15</v>
      </c>
      <c r="O114" s="17">
        <f t="shared" si="10"/>
        <v>3.9</v>
      </c>
      <c r="P114" s="32"/>
      <c r="Q114" s="32"/>
      <c r="R114" s="17">
        <f t="shared" si="11"/>
        <v>3.9</v>
      </c>
    </row>
    <row r="115" spans="1:18" s="5" customFormat="1" ht="15">
      <c r="A115" s="47"/>
      <c r="B115" s="134" t="s">
        <v>241</v>
      </c>
      <c r="C115" s="72">
        <v>1945</v>
      </c>
      <c r="D115" s="134" t="s">
        <v>455</v>
      </c>
      <c r="E115" s="136">
        <v>18</v>
      </c>
      <c r="F115" s="137">
        <f t="shared" si="6"/>
        <v>72</v>
      </c>
      <c r="G115" s="136">
        <v>27</v>
      </c>
      <c r="H115" s="136">
        <v>45</v>
      </c>
      <c r="I115" s="53" t="s">
        <v>469</v>
      </c>
      <c r="J115" s="15">
        <v>0.1</v>
      </c>
      <c r="K115" s="17">
        <f t="shared" si="7"/>
        <v>37.5</v>
      </c>
      <c r="L115" s="18">
        <v>10</v>
      </c>
      <c r="M115" s="17">
        <f t="shared" si="8"/>
        <v>47.5</v>
      </c>
      <c r="N115" s="15">
        <f t="shared" si="9"/>
        <v>0.1</v>
      </c>
      <c r="O115" s="17">
        <f t="shared" si="10"/>
        <v>4.75</v>
      </c>
      <c r="P115" s="32"/>
      <c r="Q115" s="32"/>
      <c r="R115" s="17">
        <f t="shared" si="11"/>
        <v>4.75</v>
      </c>
    </row>
    <row r="116" spans="1:18" s="5" customFormat="1" ht="15">
      <c r="A116" s="131"/>
      <c r="B116" s="133" t="s">
        <v>241</v>
      </c>
      <c r="C116" s="132">
        <v>1945</v>
      </c>
      <c r="D116" s="133" t="s">
        <v>441</v>
      </c>
      <c r="E116" s="138">
        <v>1</v>
      </c>
      <c r="F116" s="139">
        <f t="shared" si="6"/>
        <v>3</v>
      </c>
      <c r="G116" s="138">
        <v>0</v>
      </c>
      <c r="H116" s="138">
        <v>3</v>
      </c>
      <c r="I116" s="125" t="s">
        <v>443</v>
      </c>
      <c r="J116" s="132">
        <v>0.25</v>
      </c>
      <c r="K116" s="126">
        <f t="shared" si="7"/>
        <v>0</v>
      </c>
      <c r="L116" s="127">
        <v>0</v>
      </c>
      <c r="M116" s="126">
        <f t="shared" si="8"/>
        <v>0</v>
      </c>
      <c r="N116" s="128">
        <f t="shared" si="9"/>
        <v>0.25</v>
      </c>
      <c r="O116" s="126">
        <f t="shared" si="10"/>
        <v>0</v>
      </c>
      <c r="P116" s="129"/>
      <c r="Q116" s="129"/>
      <c r="R116" s="126">
        <f t="shared" si="11"/>
        <v>0</v>
      </c>
    </row>
    <row r="117" spans="1:18" s="5" customFormat="1" ht="15">
      <c r="A117" s="47"/>
      <c r="B117" s="134" t="s">
        <v>204</v>
      </c>
      <c r="C117" s="72">
        <v>1958</v>
      </c>
      <c r="D117" s="134" t="s">
        <v>429</v>
      </c>
      <c r="E117" s="136">
        <v>4</v>
      </c>
      <c r="F117" s="137">
        <f t="shared" si="6"/>
        <v>14</v>
      </c>
      <c r="G117" s="136">
        <v>9</v>
      </c>
      <c r="H117" s="136">
        <v>5</v>
      </c>
      <c r="I117" s="54" t="s">
        <v>449</v>
      </c>
      <c r="J117" s="15">
        <v>0.15</v>
      </c>
      <c r="K117" s="17">
        <f t="shared" si="7"/>
        <v>64.28571428571429</v>
      </c>
      <c r="L117" s="18">
        <v>0</v>
      </c>
      <c r="M117" s="17">
        <f t="shared" si="8"/>
        <v>64.28571428571429</v>
      </c>
      <c r="N117" s="15">
        <f t="shared" si="9"/>
        <v>0.15</v>
      </c>
      <c r="O117" s="17">
        <f t="shared" si="10"/>
        <v>9.642857142857144</v>
      </c>
      <c r="P117" s="32"/>
      <c r="Q117" s="32"/>
      <c r="R117" s="17">
        <f t="shared" si="11"/>
        <v>9.642857142857144</v>
      </c>
    </row>
    <row r="118" spans="1:18" s="5" customFormat="1" ht="15">
      <c r="A118" s="16"/>
      <c r="B118" s="134" t="s">
        <v>204</v>
      </c>
      <c r="C118" s="72">
        <v>1958</v>
      </c>
      <c r="D118" s="134" t="s">
        <v>452</v>
      </c>
      <c r="E118" s="136">
        <v>15</v>
      </c>
      <c r="F118" s="137">
        <f t="shared" si="6"/>
        <v>59</v>
      </c>
      <c r="G118" s="136">
        <v>47</v>
      </c>
      <c r="H118" s="136">
        <v>12</v>
      </c>
      <c r="I118" s="53" t="s">
        <v>469</v>
      </c>
      <c r="J118" s="15">
        <v>0.1</v>
      </c>
      <c r="K118" s="17">
        <f t="shared" si="7"/>
        <v>79.66101694915254</v>
      </c>
      <c r="L118" s="18">
        <v>7</v>
      </c>
      <c r="M118" s="17">
        <f t="shared" si="8"/>
        <v>86.66101694915254</v>
      </c>
      <c r="N118" s="15">
        <f t="shared" si="9"/>
        <v>0.1</v>
      </c>
      <c r="O118" s="17">
        <f t="shared" si="10"/>
        <v>8.666101694915254</v>
      </c>
      <c r="P118" s="32"/>
      <c r="Q118" s="32"/>
      <c r="R118" s="17">
        <f t="shared" si="11"/>
        <v>8.666101694915254</v>
      </c>
    </row>
    <row r="119" spans="1:18" s="5" customFormat="1" ht="15">
      <c r="A119" s="47"/>
      <c r="B119" s="134" t="s">
        <v>450</v>
      </c>
      <c r="C119" s="72">
        <v>1991</v>
      </c>
      <c r="D119" s="134" t="s">
        <v>451</v>
      </c>
      <c r="E119" s="136">
        <v>16</v>
      </c>
      <c r="F119" s="137">
        <f t="shared" si="6"/>
        <v>63</v>
      </c>
      <c r="G119" s="136">
        <v>59</v>
      </c>
      <c r="H119" s="136">
        <v>4</v>
      </c>
      <c r="I119" s="53" t="s">
        <v>469</v>
      </c>
      <c r="J119" s="15">
        <v>0.1</v>
      </c>
      <c r="K119" s="17">
        <f t="shared" si="7"/>
        <v>93.65079365079364</v>
      </c>
      <c r="L119" s="18">
        <v>8</v>
      </c>
      <c r="M119" s="17">
        <f t="shared" si="8"/>
        <v>101.65079365079364</v>
      </c>
      <c r="N119" s="15">
        <f t="shared" si="9"/>
        <v>0.1</v>
      </c>
      <c r="O119" s="17">
        <f t="shared" si="10"/>
        <v>10.165079365079364</v>
      </c>
      <c r="P119" s="32"/>
      <c r="Q119" s="32"/>
      <c r="R119" s="17">
        <f t="shared" si="11"/>
        <v>10.165079365079364</v>
      </c>
    </row>
    <row r="120" spans="1:18" s="5" customFormat="1" ht="15">
      <c r="A120" s="47"/>
      <c r="B120" s="134" t="s">
        <v>479</v>
      </c>
      <c r="C120" s="72">
        <v>1993</v>
      </c>
      <c r="D120" s="134" t="s">
        <v>480</v>
      </c>
      <c r="E120" s="136">
        <v>19</v>
      </c>
      <c r="F120" s="137">
        <f t="shared" si="6"/>
        <v>76</v>
      </c>
      <c r="G120" s="136">
        <v>38</v>
      </c>
      <c r="H120" s="136">
        <v>38</v>
      </c>
      <c r="I120" s="55" t="s">
        <v>493</v>
      </c>
      <c r="J120" s="15">
        <v>0.1</v>
      </c>
      <c r="K120" s="17">
        <f t="shared" si="7"/>
        <v>50</v>
      </c>
      <c r="L120" s="18">
        <v>10</v>
      </c>
      <c r="M120" s="17">
        <f t="shared" si="8"/>
        <v>60</v>
      </c>
      <c r="N120" s="15">
        <f t="shared" si="9"/>
        <v>0.1</v>
      </c>
      <c r="O120" s="17">
        <f t="shared" si="10"/>
        <v>6</v>
      </c>
      <c r="P120" s="32"/>
      <c r="Q120" s="32"/>
      <c r="R120" s="17">
        <f t="shared" si="11"/>
        <v>6</v>
      </c>
    </row>
    <row r="121" spans="1:18" s="5" customFormat="1" ht="15">
      <c r="A121" s="47"/>
      <c r="B121" s="134" t="s">
        <v>233</v>
      </c>
      <c r="C121" s="72">
        <v>1959</v>
      </c>
      <c r="D121" s="134" t="s">
        <v>445</v>
      </c>
      <c r="E121" s="136">
        <v>18</v>
      </c>
      <c r="F121" s="137">
        <f t="shared" si="6"/>
        <v>67</v>
      </c>
      <c r="G121" s="136">
        <v>26</v>
      </c>
      <c r="H121" s="136">
        <v>41</v>
      </c>
      <c r="I121" s="54" t="s">
        <v>449</v>
      </c>
      <c r="J121" s="15">
        <v>0.15</v>
      </c>
      <c r="K121" s="17">
        <f t="shared" si="7"/>
        <v>38.80597014925373</v>
      </c>
      <c r="L121" s="18">
        <v>7</v>
      </c>
      <c r="M121" s="17">
        <f t="shared" si="8"/>
        <v>45.80597014925373</v>
      </c>
      <c r="N121" s="15">
        <f t="shared" si="9"/>
        <v>0.15</v>
      </c>
      <c r="O121" s="17">
        <f t="shared" si="10"/>
        <v>6.87089552238806</v>
      </c>
      <c r="P121" s="32"/>
      <c r="Q121" s="32"/>
      <c r="R121" s="17">
        <f t="shared" si="11"/>
        <v>6.87089552238806</v>
      </c>
    </row>
    <row r="122" spans="1:18" s="5" customFormat="1" ht="15">
      <c r="A122" s="47"/>
      <c r="B122" s="134" t="s">
        <v>375</v>
      </c>
      <c r="C122" s="72">
        <v>1974</v>
      </c>
      <c r="D122" s="134" t="s">
        <v>366</v>
      </c>
      <c r="E122" s="136">
        <v>8</v>
      </c>
      <c r="F122" s="137">
        <f t="shared" si="6"/>
        <v>31</v>
      </c>
      <c r="G122" s="136">
        <v>15</v>
      </c>
      <c r="H122" s="136">
        <v>16</v>
      </c>
      <c r="I122" s="54" t="s">
        <v>449</v>
      </c>
      <c r="J122" s="15">
        <v>0.15</v>
      </c>
      <c r="K122" s="17">
        <f t="shared" si="7"/>
        <v>48.38709677419355</v>
      </c>
      <c r="L122" s="44">
        <v>0.5</v>
      </c>
      <c r="M122" s="17">
        <f t="shared" si="8"/>
        <v>48.88709677419355</v>
      </c>
      <c r="N122" s="15">
        <f t="shared" si="9"/>
        <v>0.15</v>
      </c>
      <c r="O122" s="17">
        <f t="shared" si="10"/>
        <v>7.333064516129032</v>
      </c>
      <c r="P122" s="32"/>
      <c r="Q122" s="32"/>
      <c r="R122" s="17">
        <f t="shared" si="11"/>
        <v>7.333064516129032</v>
      </c>
    </row>
    <row r="123" spans="1:18" s="5" customFormat="1" ht="15">
      <c r="A123" s="16"/>
      <c r="B123" s="134" t="s">
        <v>130</v>
      </c>
      <c r="C123" s="72">
        <v>1990</v>
      </c>
      <c r="D123" s="134" t="s">
        <v>453</v>
      </c>
      <c r="E123" s="136">
        <v>12</v>
      </c>
      <c r="F123" s="137">
        <f t="shared" si="6"/>
        <v>46</v>
      </c>
      <c r="G123" s="136">
        <v>39</v>
      </c>
      <c r="H123" s="136">
        <v>7</v>
      </c>
      <c r="I123" s="53" t="s">
        <v>469</v>
      </c>
      <c r="J123" s="15">
        <v>0.1</v>
      </c>
      <c r="K123" s="17">
        <f t="shared" si="7"/>
        <v>84.78260869565217</v>
      </c>
      <c r="L123" s="18">
        <v>4</v>
      </c>
      <c r="M123" s="17">
        <f t="shared" si="8"/>
        <v>88.78260869565217</v>
      </c>
      <c r="N123" s="15">
        <f t="shared" si="9"/>
        <v>0.1</v>
      </c>
      <c r="O123" s="17">
        <f t="shared" si="10"/>
        <v>8.878260869565217</v>
      </c>
      <c r="P123" s="32"/>
      <c r="Q123" s="32"/>
      <c r="R123" s="17">
        <f t="shared" si="11"/>
        <v>8.878260869565217</v>
      </c>
    </row>
    <row r="124" spans="1:18" s="5" customFormat="1" ht="15">
      <c r="A124" s="47"/>
      <c r="B124" s="134" t="s">
        <v>193</v>
      </c>
      <c r="C124" s="72">
        <v>1953</v>
      </c>
      <c r="D124" s="134" t="s">
        <v>365</v>
      </c>
      <c r="E124" s="136">
        <v>16</v>
      </c>
      <c r="F124" s="137">
        <f t="shared" si="6"/>
        <v>50</v>
      </c>
      <c r="G124" s="136">
        <v>5</v>
      </c>
      <c r="H124" s="136">
        <v>45</v>
      </c>
      <c r="I124" s="54" t="s">
        <v>449</v>
      </c>
      <c r="J124" s="15">
        <v>0.15</v>
      </c>
      <c r="K124" s="17">
        <f t="shared" si="7"/>
        <v>10</v>
      </c>
      <c r="L124" s="18">
        <v>5</v>
      </c>
      <c r="M124" s="17">
        <f t="shared" si="8"/>
        <v>15</v>
      </c>
      <c r="N124" s="15">
        <f t="shared" si="9"/>
        <v>0.15</v>
      </c>
      <c r="O124" s="17">
        <f t="shared" si="10"/>
        <v>2.25</v>
      </c>
      <c r="P124" s="32"/>
      <c r="Q124" s="32"/>
      <c r="R124" s="17">
        <f t="shared" si="11"/>
        <v>2.25</v>
      </c>
    </row>
    <row r="125" spans="1:18" s="5" customFormat="1" ht="15">
      <c r="A125" s="16"/>
      <c r="B125" s="134" t="s">
        <v>234</v>
      </c>
      <c r="C125" s="72">
        <v>1949</v>
      </c>
      <c r="D125" s="134" t="s">
        <v>458</v>
      </c>
      <c r="E125" s="136">
        <v>9</v>
      </c>
      <c r="F125" s="137">
        <f t="shared" si="6"/>
        <v>33</v>
      </c>
      <c r="G125" s="136">
        <v>4</v>
      </c>
      <c r="H125" s="136">
        <v>29</v>
      </c>
      <c r="I125" s="53" t="s">
        <v>469</v>
      </c>
      <c r="J125" s="15">
        <v>0.1</v>
      </c>
      <c r="K125" s="17">
        <f t="shared" si="7"/>
        <v>12.121212121212121</v>
      </c>
      <c r="L125" s="18">
        <v>1</v>
      </c>
      <c r="M125" s="17">
        <f t="shared" si="8"/>
        <v>13.121212121212121</v>
      </c>
      <c r="N125" s="15">
        <f t="shared" si="9"/>
        <v>0.1</v>
      </c>
      <c r="O125" s="17">
        <f t="shared" si="10"/>
        <v>1.3121212121212122</v>
      </c>
      <c r="P125" s="32"/>
      <c r="Q125" s="32"/>
      <c r="R125" s="17">
        <f t="shared" si="11"/>
        <v>1.3121212121212122</v>
      </c>
    </row>
    <row r="126" spans="1:18" s="5" customFormat="1" ht="15">
      <c r="A126" s="16"/>
      <c r="B126" s="134" t="s">
        <v>119</v>
      </c>
      <c r="C126" s="72">
        <v>1973</v>
      </c>
      <c r="D126" s="134" t="s">
        <v>413</v>
      </c>
      <c r="E126" s="136">
        <v>2</v>
      </c>
      <c r="F126" s="137">
        <f t="shared" si="6"/>
        <v>8</v>
      </c>
      <c r="G126" s="136">
        <v>0</v>
      </c>
      <c r="H126" s="136">
        <v>8</v>
      </c>
      <c r="I126" s="43" t="s">
        <v>20</v>
      </c>
      <c r="J126" s="15">
        <v>0.65</v>
      </c>
      <c r="K126" s="17">
        <f t="shared" si="7"/>
        <v>0</v>
      </c>
      <c r="L126" s="18">
        <v>0</v>
      </c>
      <c r="M126" s="17">
        <f t="shared" si="8"/>
        <v>0</v>
      </c>
      <c r="N126" s="15">
        <f t="shared" si="9"/>
        <v>0.65</v>
      </c>
      <c r="O126" s="17">
        <f t="shared" si="10"/>
        <v>0</v>
      </c>
      <c r="P126" s="32"/>
      <c r="Q126" s="32"/>
      <c r="R126" s="17">
        <f t="shared" si="11"/>
        <v>0</v>
      </c>
    </row>
    <row r="127" spans="1:18" s="5" customFormat="1" ht="15">
      <c r="A127" s="16"/>
      <c r="B127" s="134" t="s">
        <v>119</v>
      </c>
      <c r="C127" s="72">
        <v>1973</v>
      </c>
      <c r="D127" s="134" t="s">
        <v>359</v>
      </c>
      <c r="E127" s="136">
        <v>15</v>
      </c>
      <c r="F127" s="137">
        <f t="shared" si="6"/>
        <v>44</v>
      </c>
      <c r="G127" s="136">
        <v>26</v>
      </c>
      <c r="H127" s="136">
        <v>18</v>
      </c>
      <c r="I127" s="52" t="s">
        <v>443</v>
      </c>
      <c r="J127" s="15">
        <v>0.25</v>
      </c>
      <c r="K127" s="17">
        <f t="shared" si="7"/>
        <v>59.09090909090909</v>
      </c>
      <c r="L127" s="18">
        <v>4</v>
      </c>
      <c r="M127" s="17">
        <f t="shared" si="8"/>
        <v>63.09090909090909</v>
      </c>
      <c r="N127" s="15">
        <f t="shared" si="9"/>
        <v>0.25</v>
      </c>
      <c r="O127" s="17">
        <f t="shared" si="10"/>
        <v>15.772727272727273</v>
      </c>
      <c r="P127" s="32"/>
      <c r="Q127" s="32"/>
      <c r="R127" s="17">
        <f t="shared" si="11"/>
        <v>15.772727272727273</v>
      </c>
    </row>
    <row r="128" spans="1:18" s="5" customFormat="1" ht="15">
      <c r="A128" s="16"/>
      <c r="B128" s="134" t="s">
        <v>334</v>
      </c>
      <c r="C128" s="72">
        <v>1973</v>
      </c>
      <c r="D128" s="134" t="s">
        <v>438</v>
      </c>
      <c r="E128" s="136">
        <v>22</v>
      </c>
      <c r="F128" s="137">
        <f t="shared" si="6"/>
        <v>76</v>
      </c>
      <c r="G128" s="136">
        <v>65</v>
      </c>
      <c r="H128" s="136">
        <v>11</v>
      </c>
      <c r="I128" s="52" t="s">
        <v>443</v>
      </c>
      <c r="J128" s="15">
        <v>0.25</v>
      </c>
      <c r="K128" s="17">
        <f t="shared" si="7"/>
        <v>85.52631578947368</v>
      </c>
      <c r="L128" s="18">
        <v>10</v>
      </c>
      <c r="M128" s="17">
        <f t="shared" si="8"/>
        <v>95.52631578947368</v>
      </c>
      <c r="N128" s="15">
        <f t="shared" si="9"/>
        <v>0.25</v>
      </c>
      <c r="O128" s="17">
        <f t="shared" si="10"/>
        <v>23.88157894736842</v>
      </c>
      <c r="P128" s="32"/>
      <c r="Q128" s="32"/>
      <c r="R128" s="17">
        <f t="shared" si="11"/>
        <v>23.88157894736842</v>
      </c>
    </row>
    <row r="129" spans="1:18" s="5" customFormat="1" ht="15">
      <c r="A129" s="47"/>
      <c r="B129" s="134" t="s">
        <v>83</v>
      </c>
      <c r="C129" s="72">
        <v>1962</v>
      </c>
      <c r="D129" s="134" t="s">
        <v>439</v>
      </c>
      <c r="E129" s="136">
        <v>20</v>
      </c>
      <c r="F129" s="137">
        <f t="shared" si="6"/>
        <v>64</v>
      </c>
      <c r="G129" s="136">
        <v>44</v>
      </c>
      <c r="H129" s="136">
        <v>20</v>
      </c>
      <c r="I129" s="52" t="s">
        <v>443</v>
      </c>
      <c r="J129" s="15">
        <v>0.25</v>
      </c>
      <c r="K129" s="17">
        <f t="shared" si="7"/>
        <v>68.75</v>
      </c>
      <c r="L129" s="18">
        <v>9</v>
      </c>
      <c r="M129" s="17">
        <f t="shared" si="8"/>
        <v>77.75</v>
      </c>
      <c r="N129" s="15">
        <f t="shared" si="9"/>
        <v>0.25</v>
      </c>
      <c r="O129" s="17">
        <f t="shared" si="10"/>
        <v>19.4375</v>
      </c>
      <c r="P129" s="32"/>
      <c r="Q129" s="32"/>
      <c r="R129" s="17">
        <f t="shared" si="11"/>
        <v>19.4375</v>
      </c>
    </row>
    <row r="130" spans="1:18" s="5" customFormat="1" ht="15">
      <c r="A130" s="16"/>
      <c r="B130" s="134" t="s">
        <v>79</v>
      </c>
      <c r="C130" s="72">
        <v>1950</v>
      </c>
      <c r="D130" s="134" t="s">
        <v>439</v>
      </c>
      <c r="E130" s="136">
        <v>20</v>
      </c>
      <c r="F130" s="137">
        <f aca="true" t="shared" si="12" ref="F130:F193">SUM(G130:H130)</f>
        <v>62</v>
      </c>
      <c r="G130" s="136">
        <v>40</v>
      </c>
      <c r="H130" s="136">
        <v>22</v>
      </c>
      <c r="I130" s="52" t="s">
        <v>443</v>
      </c>
      <c r="J130" s="15">
        <v>0.25</v>
      </c>
      <c r="K130" s="17">
        <f aca="true" t="shared" si="13" ref="K130:K193">PRODUCT(G130/F130)*100</f>
        <v>64.51612903225806</v>
      </c>
      <c r="L130" s="18">
        <v>9</v>
      </c>
      <c r="M130" s="17">
        <f aca="true" t="shared" si="14" ref="M130:M193">SUM(K130:L130)</f>
        <v>73.51612903225806</v>
      </c>
      <c r="N130" s="15">
        <f aca="true" t="shared" si="15" ref="N130:N193">J130</f>
        <v>0.25</v>
      </c>
      <c r="O130" s="17">
        <f aca="true" t="shared" si="16" ref="O130:O193">PRODUCT(M130:N130)</f>
        <v>18.379032258064516</v>
      </c>
      <c r="P130" s="32"/>
      <c r="Q130" s="32"/>
      <c r="R130" s="17">
        <f aca="true" t="shared" si="17" ref="R130:R193">SUM(O130:Q130)</f>
        <v>18.379032258064516</v>
      </c>
    </row>
    <row r="131" spans="1:18" s="5" customFormat="1" ht="15">
      <c r="A131" s="47"/>
      <c r="B131" s="134" t="s">
        <v>139</v>
      </c>
      <c r="C131" s="72">
        <v>1980</v>
      </c>
      <c r="D131" s="134" t="s">
        <v>460</v>
      </c>
      <c r="E131" s="136">
        <v>14</v>
      </c>
      <c r="F131" s="137">
        <f t="shared" si="12"/>
        <v>55</v>
      </c>
      <c r="G131" s="136">
        <v>28</v>
      </c>
      <c r="H131" s="136">
        <v>27</v>
      </c>
      <c r="I131" s="53" t="s">
        <v>469</v>
      </c>
      <c r="J131" s="15">
        <v>0.1</v>
      </c>
      <c r="K131" s="17">
        <f t="shared" si="13"/>
        <v>50.90909090909091</v>
      </c>
      <c r="L131" s="18">
        <v>6</v>
      </c>
      <c r="M131" s="17">
        <f t="shared" si="14"/>
        <v>56.90909090909091</v>
      </c>
      <c r="N131" s="15">
        <f t="shared" si="15"/>
        <v>0.1</v>
      </c>
      <c r="O131" s="17">
        <f t="shared" si="16"/>
        <v>5.690909090909091</v>
      </c>
      <c r="P131" s="32"/>
      <c r="Q131" s="32"/>
      <c r="R131" s="17">
        <f t="shared" si="17"/>
        <v>5.690909090909091</v>
      </c>
    </row>
    <row r="132" spans="1:18" s="5" customFormat="1" ht="15">
      <c r="A132" s="131"/>
      <c r="B132" s="133" t="s">
        <v>139</v>
      </c>
      <c r="C132" s="132">
        <v>1980</v>
      </c>
      <c r="D132" s="133" t="s">
        <v>439</v>
      </c>
      <c r="E132" s="138">
        <v>1</v>
      </c>
      <c r="F132" s="139">
        <f t="shared" si="12"/>
        <v>1</v>
      </c>
      <c r="G132" s="138">
        <v>0</v>
      </c>
      <c r="H132" s="138">
        <v>1</v>
      </c>
      <c r="I132" s="125" t="s">
        <v>443</v>
      </c>
      <c r="J132" s="132">
        <v>0.25</v>
      </c>
      <c r="K132" s="126">
        <f t="shared" si="13"/>
        <v>0</v>
      </c>
      <c r="L132" s="127">
        <v>0</v>
      </c>
      <c r="M132" s="126">
        <f t="shared" si="14"/>
        <v>0</v>
      </c>
      <c r="N132" s="128">
        <f t="shared" si="15"/>
        <v>0.25</v>
      </c>
      <c r="O132" s="126">
        <f t="shared" si="16"/>
        <v>0</v>
      </c>
      <c r="P132" s="129"/>
      <c r="Q132" s="129"/>
      <c r="R132" s="126">
        <f t="shared" si="17"/>
        <v>0</v>
      </c>
    </row>
    <row r="133" spans="1:18" s="5" customFormat="1" ht="15">
      <c r="A133" s="16"/>
      <c r="B133" s="134" t="s">
        <v>136</v>
      </c>
      <c r="C133" s="72">
        <v>1987</v>
      </c>
      <c r="D133" s="134" t="s">
        <v>473</v>
      </c>
      <c r="E133" s="136">
        <v>10</v>
      </c>
      <c r="F133" s="137">
        <f t="shared" si="12"/>
        <v>40</v>
      </c>
      <c r="G133" s="136">
        <v>31</v>
      </c>
      <c r="H133" s="136">
        <v>9</v>
      </c>
      <c r="I133" s="55" t="s">
        <v>493</v>
      </c>
      <c r="J133" s="15">
        <v>0.1</v>
      </c>
      <c r="K133" s="17">
        <f t="shared" si="13"/>
        <v>77.5</v>
      </c>
      <c r="L133" s="18">
        <v>1</v>
      </c>
      <c r="M133" s="17">
        <f t="shared" si="14"/>
        <v>78.5</v>
      </c>
      <c r="N133" s="15">
        <f t="shared" si="15"/>
        <v>0.1</v>
      </c>
      <c r="O133" s="17">
        <f t="shared" si="16"/>
        <v>7.8500000000000005</v>
      </c>
      <c r="P133" s="32"/>
      <c r="Q133" s="32"/>
      <c r="R133" s="17">
        <f t="shared" si="17"/>
        <v>7.8500000000000005</v>
      </c>
    </row>
    <row r="134" spans="1:18" s="5" customFormat="1" ht="15">
      <c r="A134" s="131"/>
      <c r="B134" s="133" t="s">
        <v>136</v>
      </c>
      <c r="C134" s="132">
        <v>1987</v>
      </c>
      <c r="D134" s="133" t="s">
        <v>439</v>
      </c>
      <c r="E134" s="138">
        <v>2</v>
      </c>
      <c r="F134" s="139">
        <f t="shared" si="12"/>
        <v>4</v>
      </c>
      <c r="G134" s="138">
        <v>1</v>
      </c>
      <c r="H134" s="138">
        <v>3</v>
      </c>
      <c r="I134" s="125" t="s">
        <v>443</v>
      </c>
      <c r="J134" s="132">
        <v>0.25</v>
      </c>
      <c r="K134" s="126">
        <f t="shared" si="13"/>
        <v>25</v>
      </c>
      <c r="L134" s="127">
        <v>0</v>
      </c>
      <c r="M134" s="126">
        <f t="shared" si="14"/>
        <v>25</v>
      </c>
      <c r="N134" s="128">
        <f t="shared" si="15"/>
        <v>0.25</v>
      </c>
      <c r="O134" s="126">
        <f t="shared" si="16"/>
        <v>6.25</v>
      </c>
      <c r="P134" s="129"/>
      <c r="Q134" s="129"/>
      <c r="R134" s="126">
        <f t="shared" si="17"/>
        <v>6.25</v>
      </c>
    </row>
    <row r="135" spans="1:18" s="5" customFormat="1" ht="15">
      <c r="A135" s="16"/>
      <c r="B135" s="134" t="s">
        <v>64</v>
      </c>
      <c r="C135" s="72">
        <v>1948</v>
      </c>
      <c r="D135" s="134" t="s">
        <v>414</v>
      </c>
      <c r="E135" s="136">
        <v>2</v>
      </c>
      <c r="F135" s="137">
        <f t="shared" si="12"/>
        <v>3</v>
      </c>
      <c r="G135" s="136">
        <v>1</v>
      </c>
      <c r="H135" s="136">
        <v>2</v>
      </c>
      <c r="I135" s="51" t="s">
        <v>262</v>
      </c>
      <c r="J135" s="15">
        <v>0.4</v>
      </c>
      <c r="K135" s="17">
        <f t="shared" si="13"/>
        <v>33.33333333333333</v>
      </c>
      <c r="L135" s="18">
        <v>0</v>
      </c>
      <c r="M135" s="17">
        <f t="shared" si="14"/>
        <v>33.33333333333333</v>
      </c>
      <c r="N135" s="15">
        <f t="shared" si="15"/>
        <v>0.4</v>
      </c>
      <c r="O135" s="17">
        <f t="shared" si="16"/>
        <v>13.333333333333332</v>
      </c>
      <c r="P135" s="32"/>
      <c r="Q135" s="32"/>
      <c r="R135" s="17">
        <f t="shared" si="17"/>
        <v>13.333333333333332</v>
      </c>
    </row>
    <row r="136" spans="1:18" s="5" customFormat="1" ht="15">
      <c r="A136" s="16"/>
      <c r="B136" s="134" t="s">
        <v>64</v>
      </c>
      <c r="C136" s="72">
        <v>1948</v>
      </c>
      <c r="D136" s="134" t="s">
        <v>444</v>
      </c>
      <c r="E136" s="136">
        <v>21</v>
      </c>
      <c r="F136" s="137">
        <f t="shared" si="12"/>
        <v>80</v>
      </c>
      <c r="G136" s="136">
        <v>69</v>
      </c>
      <c r="H136" s="136">
        <v>11</v>
      </c>
      <c r="I136" s="54" t="s">
        <v>449</v>
      </c>
      <c r="J136" s="15">
        <v>0.15</v>
      </c>
      <c r="K136" s="17">
        <f t="shared" si="13"/>
        <v>86.25</v>
      </c>
      <c r="L136" s="18">
        <v>10</v>
      </c>
      <c r="M136" s="17">
        <f t="shared" si="14"/>
        <v>96.25</v>
      </c>
      <c r="N136" s="15">
        <f t="shared" si="15"/>
        <v>0.15</v>
      </c>
      <c r="O136" s="17">
        <f t="shared" si="16"/>
        <v>14.4375</v>
      </c>
      <c r="P136" s="32"/>
      <c r="Q136" s="32"/>
      <c r="R136" s="17">
        <f t="shared" si="17"/>
        <v>14.4375</v>
      </c>
    </row>
    <row r="137" spans="1:18" s="5" customFormat="1" ht="15">
      <c r="A137" s="50"/>
      <c r="B137" s="134" t="s">
        <v>257</v>
      </c>
      <c r="C137" s="72">
        <v>1971</v>
      </c>
      <c r="D137" s="134" t="s">
        <v>455</v>
      </c>
      <c r="E137" s="136">
        <v>9</v>
      </c>
      <c r="F137" s="137">
        <f t="shared" si="12"/>
        <v>36</v>
      </c>
      <c r="G137" s="136">
        <v>3</v>
      </c>
      <c r="H137" s="136">
        <v>33</v>
      </c>
      <c r="I137" s="53" t="s">
        <v>469</v>
      </c>
      <c r="J137" s="15">
        <v>0.1</v>
      </c>
      <c r="K137" s="17">
        <f t="shared" si="13"/>
        <v>8.333333333333332</v>
      </c>
      <c r="L137" s="18">
        <v>1</v>
      </c>
      <c r="M137" s="17">
        <f t="shared" si="14"/>
        <v>9.333333333333332</v>
      </c>
      <c r="N137" s="15">
        <f t="shared" si="15"/>
        <v>0.1</v>
      </c>
      <c r="O137" s="17">
        <f t="shared" si="16"/>
        <v>0.9333333333333332</v>
      </c>
      <c r="P137" s="32"/>
      <c r="Q137" s="32"/>
      <c r="R137" s="17">
        <f t="shared" si="17"/>
        <v>0.9333333333333332</v>
      </c>
    </row>
    <row r="138" spans="1:18" s="5" customFormat="1" ht="15">
      <c r="A138" s="47"/>
      <c r="B138" s="134" t="s">
        <v>394</v>
      </c>
      <c r="C138" s="72">
        <v>2004</v>
      </c>
      <c r="D138" s="134" t="s">
        <v>460</v>
      </c>
      <c r="E138" s="136">
        <v>1</v>
      </c>
      <c r="F138" s="137">
        <f t="shared" si="12"/>
        <v>4</v>
      </c>
      <c r="G138" s="136">
        <v>0</v>
      </c>
      <c r="H138" s="136">
        <v>4</v>
      </c>
      <c r="I138" s="53" t="s">
        <v>469</v>
      </c>
      <c r="J138" s="15">
        <v>0.1</v>
      </c>
      <c r="K138" s="17">
        <f t="shared" si="13"/>
        <v>0</v>
      </c>
      <c r="L138" s="18">
        <v>0</v>
      </c>
      <c r="M138" s="17">
        <f t="shared" si="14"/>
        <v>0</v>
      </c>
      <c r="N138" s="15">
        <f t="shared" si="15"/>
        <v>0.1</v>
      </c>
      <c r="O138" s="17">
        <f t="shared" si="16"/>
        <v>0</v>
      </c>
      <c r="P138" s="32"/>
      <c r="Q138" s="32"/>
      <c r="R138" s="17">
        <f t="shared" si="17"/>
        <v>0</v>
      </c>
    </row>
    <row r="139" spans="1:18" s="5" customFormat="1" ht="15">
      <c r="A139" s="16"/>
      <c r="B139" s="134" t="s">
        <v>173</v>
      </c>
      <c r="C139" s="72">
        <v>1954</v>
      </c>
      <c r="D139" s="134" t="s">
        <v>372</v>
      </c>
      <c r="E139" s="136">
        <v>22</v>
      </c>
      <c r="F139" s="137">
        <f t="shared" si="12"/>
        <v>86</v>
      </c>
      <c r="G139" s="136">
        <v>58</v>
      </c>
      <c r="H139" s="136">
        <v>28</v>
      </c>
      <c r="I139" s="54" t="s">
        <v>449</v>
      </c>
      <c r="J139" s="15">
        <v>0.15</v>
      </c>
      <c r="K139" s="17">
        <f t="shared" si="13"/>
        <v>67.44186046511628</v>
      </c>
      <c r="L139" s="18">
        <v>10</v>
      </c>
      <c r="M139" s="17">
        <f t="shared" si="14"/>
        <v>77.44186046511628</v>
      </c>
      <c r="N139" s="15">
        <f t="shared" si="15"/>
        <v>0.15</v>
      </c>
      <c r="O139" s="17">
        <f t="shared" si="16"/>
        <v>11.616279069767442</v>
      </c>
      <c r="P139" s="32"/>
      <c r="Q139" s="32"/>
      <c r="R139" s="17">
        <f t="shared" si="17"/>
        <v>11.616279069767442</v>
      </c>
    </row>
    <row r="140" spans="1:18" s="5" customFormat="1" ht="15">
      <c r="A140" s="47"/>
      <c r="B140" s="134" t="s">
        <v>169</v>
      </c>
      <c r="C140" s="72">
        <v>1966</v>
      </c>
      <c r="D140" s="134" t="s">
        <v>372</v>
      </c>
      <c r="E140" s="136">
        <v>20</v>
      </c>
      <c r="F140" s="137">
        <f t="shared" si="12"/>
        <v>78</v>
      </c>
      <c r="G140" s="136">
        <v>53</v>
      </c>
      <c r="H140" s="136">
        <v>25</v>
      </c>
      <c r="I140" s="54" t="s">
        <v>449</v>
      </c>
      <c r="J140" s="15">
        <v>0.15</v>
      </c>
      <c r="K140" s="17">
        <f t="shared" si="13"/>
        <v>67.94871794871796</v>
      </c>
      <c r="L140" s="18">
        <v>9</v>
      </c>
      <c r="M140" s="17">
        <f t="shared" si="14"/>
        <v>76.94871794871796</v>
      </c>
      <c r="N140" s="15">
        <f t="shared" si="15"/>
        <v>0.15</v>
      </c>
      <c r="O140" s="17">
        <f t="shared" si="16"/>
        <v>11.542307692307693</v>
      </c>
      <c r="P140" s="32"/>
      <c r="Q140" s="32"/>
      <c r="R140" s="17">
        <f t="shared" si="17"/>
        <v>11.542307692307693</v>
      </c>
    </row>
    <row r="141" spans="1:18" s="5" customFormat="1" ht="15">
      <c r="A141" s="16"/>
      <c r="B141" s="134" t="s">
        <v>190</v>
      </c>
      <c r="C141" s="72">
        <v>1960</v>
      </c>
      <c r="D141" s="134" t="s">
        <v>453</v>
      </c>
      <c r="E141" s="136">
        <v>18</v>
      </c>
      <c r="F141" s="137">
        <f t="shared" si="12"/>
        <v>70</v>
      </c>
      <c r="G141" s="136">
        <v>46</v>
      </c>
      <c r="H141" s="136">
        <v>24</v>
      </c>
      <c r="I141" s="53" t="s">
        <v>469</v>
      </c>
      <c r="J141" s="15">
        <v>0.1</v>
      </c>
      <c r="K141" s="17">
        <f t="shared" si="13"/>
        <v>65.71428571428571</v>
      </c>
      <c r="L141" s="18">
        <v>10</v>
      </c>
      <c r="M141" s="17">
        <f t="shared" si="14"/>
        <v>75.71428571428571</v>
      </c>
      <c r="N141" s="15">
        <f t="shared" si="15"/>
        <v>0.1</v>
      </c>
      <c r="O141" s="17">
        <f t="shared" si="16"/>
        <v>7.571428571428571</v>
      </c>
      <c r="P141" s="32"/>
      <c r="Q141" s="32"/>
      <c r="R141" s="17">
        <f t="shared" si="17"/>
        <v>7.571428571428571</v>
      </c>
    </row>
    <row r="142" spans="1:18" s="5" customFormat="1" ht="15">
      <c r="A142" s="131"/>
      <c r="B142" s="133" t="s">
        <v>190</v>
      </c>
      <c r="C142" s="132">
        <v>1960</v>
      </c>
      <c r="D142" s="133" t="s">
        <v>440</v>
      </c>
      <c r="E142" s="138">
        <v>3</v>
      </c>
      <c r="F142" s="139">
        <f t="shared" si="12"/>
        <v>11</v>
      </c>
      <c r="G142" s="138">
        <v>0</v>
      </c>
      <c r="H142" s="138">
        <v>11</v>
      </c>
      <c r="I142" s="125" t="s">
        <v>443</v>
      </c>
      <c r="J142" s="132">
        <v>0.25</v>
      </c>
      <c r="K142" s="126">
        <f t="shared" si="13"/>
        <v>0</v>
      </c>
      <c r="L142" s="127">
        <v>0</v>
      </c>
      <c r="M142" s="126">
        <f t="shared" si="14"/>
        <v>0</v>
      </c>
      <c r="N142" s="128">
        <f t="shared" si="15"/>
        <v>0.25</v>
      </c>
      <c r="O142" s="126">
        <f t="shared" si="16"/>
        <v>0</v>
      </c>
      <c r="P142" s="129"/>
      <c r="Q142" s="129"/>
      <c r="R142" s="126">
        <f t="shared" si="17"/>
        <v>0</v>
      </c>
    </row>
    <row r="143" spans="1:18" s="5" customFormat="1" ht="15">
      <c r="A143" s="16"/>
      <c r="B143" s="134" t="s">
        <v>113</v>
      </c>
      <c r="C143" s="72">
        <v>1951</v>
      </c>
      <c r="D143" s="134" t="s">
        <v>438</v>
      </c>
      <c r="E143" s="136">
        <v>20</v>
      </c>
      <c r="F143" s="137">
        <f t="shared" si="12"/>
        <v>60</v>
      </c>
      <c r="G143" s="136">
        <v>21</v>
      </c>
      <c r="H143" s="136">
        <v>39</v>
      </c>
      <c r="I143" s="52" t="s">
        <v>443</v>
      </c>
      <c r="J143" s="15">
        <v>0.25</v>
      </c>
      <c r="K143" s="17">
        <f t="shared" si="13"/>
        <v>35</v>
      </c>
      <c r="L143" s="18">
        <v>9</v>
      </c>
      <c r="M143" s="17">
        <f t="shared" si="14"/>
        <v>44</v>
      </c>
      <c r="N143" s="15">
        <f t="shared" si="15"/>
        <v>0.25</v>
      </c>
      <c r="O143" s="17">
        <f t="shared" si="16"/>
        <v>11</v>
      </c>
      <c r="P143" s="32"/>
      <c r="Q143" s="32"/>
      <c r="R143" s="17">
        <f t="shared" si="17"/>
        <v>11</v>
      </c>
    </row>
    <row r="144" spans="1:18" s="5" customFormat="1" ht="15">
      <c r="A144" s="47"/>
      <c r="B144" s="134" t="s">
        <v>188</v>
      </c>
      <c r="C144" s="72">
        <v>1953</v>
      </c>
      <c r="D144" s="134" t="s">
        <v>371</v>
      </c>
      <c r="E144" s="136">
        <v>9</v>
      </c>
      <c r="F144" s="137">
        <f t="shared" si="12"/>
        <v>26</v>
      </c>
      <c r="G144" s="136">
        <v>12</v>
      </c>
      <c r="H144" s="136">
        <v>14</v>
      </c>
      <c r="I144" s="54" t="s">
        <v>449</v>
      </c>
      <c r="J144" s="15">
        <v>0.15</v>
      </c>
      <c r="K144" s="17">
        <f t="shared" si="13"/>
        <v>46.15384615384615</v>
      </c>
      <c r="L144" s="44">
        <v>0.5</v>
      </c>
      <c r="M144" s="17">
        <f t="shared" si="14"/>
        <v>46.65384615384615</v>
      </c>
      <c r="N144" s="15">
        <f t="shared" si="15"/>
        <v>0.15</v>
      </c>
      <c r="O144" s="17">
        <f t="shared" si="16"/>
        <v>6.998076923076923</v>
      </c>
      <c r="P144" s="32"/>
      <c r="Q144" s="32"/>
      <c r="R144" s="17">
        <f t="shared" si="17"/>
        <v>6.998076923076923</v>
      </c>
    </row>
    <row r="145" spans="1:18" s="5" customFormat="1" ht="15">
      <c r="A145" s="47"/>
      <c r="B145" s="134" t="s">
        <v>22</v>
      </c>
      <c r="C145" s="72">
        <v>1997</v>
      </c>
      <c r="D145" s="134" t="s">
        <v>430</v>
      </c>
      <c r="E145" s="136">
        <v>4</v>
      </c>
      <c r="F145" s="137">
        <f t="shared" si="12"/>
        <v>8</v>
      </c>
      <c r="G145" s="136">
        <v>0</v>
      </c>
      <c r="H145" s="136">
        <v>8</v>
      </c>
      <c r="I145" s="42" t="s">
        <v>437</v>
      </c>
      <c r="J145" s="15">
        <v>1.5</v>
      </c>
      <c r="K145" s="17">
        <f t="shared" si="13"/>
        <v>0</v>
      </c>
      <c r="L145" s="18">
        <v>0</v>
      </c>
      <c r="M145" s="17">
        <f t="shared" si="14"/>
        <v>0</v>
      </c>
      <c r="N145" s="15">
        <f t="shared" si="15"/>
        <v>1.5</v>
      </c>
      <c r="O145" s="17">
        <f t="shared" si="16"/>
        <v>0</v>
      </c>
      <c r="P145" s="32"/>
      <c r="Q145" s="32"/>
      <c r="R145" s="17">
        <f t="shared" si="17"/>
        <v>0</v>
      </c>
    </row>
    <row r="146" spans="1:18" s="5" customFormat="1" ht="15">
      <c r="A146" s="16"/>
      <c r="B146" s="134" t="s">
        <v>256</v>
      </c>
      <c r="C146" s="72">
        <v>1952</v>
      </c>
      <c r="D146" s="134" t="s">
        <v>474</v>
      </c>
      <c r="E146" s="136">
        <v>20</v>
      </c>
      <c r="F146" s="137">
        <f t="shared" si="12"/>
        <v>79</v>
      </c>
      <c r="G146" s="136">
        <v>49</v>
      </c>
      <c r="H146" s="136">
        <v>30</v>
      </c>
      <c r="I146" s="55" t="s">
        <v>493</v>
      </c>
      <c r="J146" s="15">
        <v>0.1</v>
      </c>
      <c r="K146" s="17">
        <f t="shared" si="13"/>
        <v>62.0253164556962</v>
      </c>
      <c r="L146" s="18">
        <v>10</v>
      </c>
      <c r="M146" s="17">
        <f t="shared" si="14"/>
        <v>72.0253164556962</v>
      </c>
      <c r="N146" s="15">
        <f t="shared" si="15"/>
        <v>0.1</v>
      </c>
      <c r="O146" s="17">
        <f t="shared" si="16"/>
        <v>7.2025316455696204</v>
      </c>
      <c r="P146" s="32"/>
      <c r="Q146" s="32"/>
      <c r="R146" s="17">
        <f t="shared" si="17"/>
        <v>7.2025316455696204</v>
      </c>
    </row>
    <row r="147" spans="1:18" s="5" customFormat="1" ht="15">
      <c r="A147" s="16"/>
      <c r="B147" s="134" t="s">
        <v>141</v>
      </c>
      <c r="C147" s="72">
        <v>1974</v>
      </c>
      <c r="D147" s="134" t="s">
        <v>356</v>
      </c>
      <c r="E147" s="136">
        <v>17</v>
      </c>
      <c r="F147" s="137">
        <f t="shared" si="12"/>
        <v>55</v>
      </c>
      <c r="G147" s="136">
        <v>25</v>
      </c>
      <c r="H147" s="136">
        <v>30</v>
      </c>
      <c r="I147" s="52" t="s">
        <v>443</v>
      </c>
      <c r="J147" s="15">
        <v>0.25</v>
      </c>
      <c r="K147" s="17">
        <f t="shared" si="13"/>
        <v>45.45454545454545</v>
      </c>
      <c r="L147" s="18">
        <v>6</v>
      </c>
      <c r="M147" s="17">
        <f t="shared" si="14"/>
        <v>51.45454545454545</v>
      </c>
      <c r="N147" s="15">
        <f t="shared" si="15"/>
        <v>0.25</v>
      </c>
      <c r="O147" s="17">
        <f t="shared" si="16"/>
        <v>12.863636363636363</v>
      </c>
      <c r="P147" s="32"/>
      <c r="Q147" s="32"/>
      <c r="R147" s="17">
        <f t="shared" si="17"/>
        <v>12.863636363636363</v>
      </c>
    </row>
    <row r="148" spans="1:18" s="5" customFormat="1" ht="15">
      <c r="A148" s="47"/>
      <c r="B148" s="134" t="s">
        <v>99</v>
      </c>
      <c r="C148" s="72">
        <v>1976</v>
      </c>
      <c r="D148" s="134" t="s">
        <v>353</v>
      </c>
      <c r="E148" s="136">
        <v>20</v>
      </c>
      <c r="F148" s="137">
        <f t="shared" si="12"/>
        <v>64</v>
      </c>
      <c r="G148" s="136">
        <v>47</v>
      </c>
      <c r="H148" s="136">
        <v>17</v>
      </c>
      <c r="I148" s="52" t="s">
        <v>443</v>
      </c>
      <c r="J148" s="15">
        <v>0.25</v>
      </c>
      <c r="K148" s="17">
        <f t="shared" si="13"/>
        <v>73.4375</v>
      </c>
      <c r="L148" s="18">
        <v>9</v>
      </c>
      <c r="M148" s="17">
        <f t="shared" si="14"/>
        <v>82.4375</v>
      </c>
      <c r="N148" s="15">
        <f t="shared" si="15"/>
        <v>0.25</v>
      </c>
      <c r="O148" s="17">
        <f t="shared" si="16"/>
        <v>20.609375</v>
      </c>
      <c r="P148" s="32"/>
      <c r="Q148" s="32"/>
      <c r="R148" s="17">
        <f t="shared" si="17"/>
        <v>20.609375</v>
      </c>
    </row>
    <row r="149" spans="1:18" s="5" customFormat="1" ht="15">
      <c r="A149" s="16"/>
      <c r="B149" s="134" t="s">
        <v>300</v>
      </c>
      <c r="C149" s="72">
        <v>1946</v>
      </c>
      <c r="D149" s="134" t="s">
        <v>458</v>
      </c>
      <c r="E149" s="136">
        <v>17</v>
      </c>
      <c r="F149" s="137">
        <f t="shared" si="12"/>
        <v>65</v>
      </c>
      <c r="G149" s="136">
        <v>10</v>
      </c>
      <c r="H149" s="136">
        <v>55</v>
      </c>
      <c r="I149" s="53" t="s">
        <v>469</v>
      </c>
      <c r="J149" s="15">
        <v>0.1</v>
      </c>
      <c r="K149" s="17">
        <f t="shared" si="13"/>
        <v>15.384615384615385</v>
      </c>
      <c r="L149" s="18">
        <v>9</v>
      </c>
      <c r="M149" s="17">
        <f t="shared" si="14"/>
        <v>24.384615384615387</v>
      </c>
      <c r="N149" s="15">
        <f t="shared" si="15"/>
        <v>0.1</v>
      </c>
      <c r="O149" s="17">
        <f t="shared" si="16"/>
        <v>2.4384615384615387</v>
      </c>
      <c r="P149" s="32"/>
      <c r="Q149" s="32"/>
      <c r="R149" s="17">
        <f t="shared" si="17"/>
        <v>2.4384615384615387</v>
      </c>
    </row>
    <row r="150" spans="1:18" s="5" customFormat="1" ht="15">
      <c r="A150" s="131"/>
      <c r="B150" s="133" t="s">
        <v>300</v>
      </c>
      <c r="C150" s="132">
        <v>1946</v>
      </c>
      <c r="D150" s="133" t="s">
        <v>353</v>
      </c>
      <c r="E150" s="138">
        <v>3</v>
      </c>
      <c r="F150" s="139">
        <f t="shared" si="12"/>
        <v>10</v>
      </c>
      <c r="G150" s="138">
        <v>0</v>
      </c>
      <c r="H150" s="138">
        <v>10</v>
      </c>
      <c r="I150" s="125" t="s">
        <v>443</v>
      </c>
      <c r="J150" s="132">
        <v>0.25</v>
      </c>
      <c r="K150" s="126">
        <f t="shared" si="13"/>
        <v>0</v>
      </c>
      <c r="L150" s="127">
        <v>0</v>
      </c>
      <c r="M150" s="126">
        <f t="shared" si="14"/>
        <v>0</v>
      </c>
      <c r="N150" s="128">
        <f t="shared" si="15"/>
        <v>0.25</v>
      </c>
      <c r="O150" s="126">
        <f t="shared" si="16"/>
        <v>0</v>
      </c>
      <c r="P150" s="129"/>
      <c r="Q150" s="129"/>
      <c r="R150" s="126">
        <f t="shared" si="17"/>
        <v>0</v>
      </c>
    </row>
    <row r="151" spans="1:18" s="5" customFormat="1" ht="15">
      <c r="A151" s="16"/>
      <c r="B151" s="134" t="s">
        <v>189</v>
      </c>
      <c r="C151" s="72">
        <v>1960</v>
      </c>
      <c r="D151" s="134" t="s">
        <v>369</v>
      </c>
      <c r="E151" s="136">
        <v>18</v>
      </c>
      <c r="F151" s="137">
        <f t="shared" si="12"/>
        <v>69</v>
      </c>
      <c r="G151" s="136">
        <v>47</v>
      </c>
      <c r="H151" s="136">
        <v>22</v>
      </c>
      <c r="I151" s="53" t="s">
        <v>469</v>
      </c>
      <c r="J151" s="15">
        <v>0.1</v>
      </c>
      <c r="K151" s="17">
        <f t="shared" si="13"/>
        <v>68.11594202898551</v>
      </c>
      <c r="L151" s="18">
        <v>10</v>
      </c>
      <c r="M151" s="17">
        <f t="shared" si="14"/>
        <v>78.11594202898551</v>
      </c>
      <c r="N151" s="15">
        <f t="shared" si="15"/>
        <v>0.1</v>
      </c>
      <c r="O151" s="17">
        <f t="shared" si="16"/>
        <v>7.811594202898552</v>
      </c>
      <c r="P151" s="32"/>
      <c r="Q151" s="32"/>
      <c r="R151" s="17">
        <f t="shared" si="17"/>
        <v>7.811594202898552</v>
      </c>
    </row>
    <row r="152" spans="1:18" s="5" customFormat="1" ht="15">
      <c r="A152" s="47"/>
      <c r="B152" s="134" t="s">
        <v>254</v>
      </c>
      <c r="C152" s="72">
        <v>1970</v>
      </c>
      <c r="D152" s="134" t="s">
        <v>471</v>
      </c>
      <c r="E152" s="136">
        <v>14</v>
      </c>
      <c r="F152" s="137">
        <f t="shared" si="12"/>
        <v>52</v>
      </c>
      <c r="G152" s="136">
        <v>6</v>
      </c>
      <c r="H152" s="136">
        <v>46</v>
      </c>
      <c r="I152" s="55" t="s">
        <v>493</v>
      </c>
      <c r="J152" s="15">
        <v>0.1</v>
      </c>
      <c r="K152" s="17">
        <f t="shared" si="13"/>
        <v>11.538461538461538</v>
      </c>
      <c r="L152" s="18">
        <v>5</v>
      </c>
      <c r="M152" s="17">
        <f t="shared" si="14"/>
        <v>16.53846153846154</v>
      </c>
      <c r="N152" s="15">
        <f t="shared" si="15"/>
        <v>0.1</v>
      </c>
      <c r="O152" s="17">
        <f t="shared" si="16"/>
        <v>1.6538461538461542</v>
      </c>
      <c r="P152" s="32"/>
      <c r="Q152" s="32"/>
      <c r="R152" s="17">
        <f t="shared" si="17"/>
        <v>1.6538461538461542</v>
      </c>
    </row>
    <row r="153" spans="1:18" s="5" customFormat="1" ht="15">
      <c r="A153" s="47"/>
      <c r="B153" s="134" t="s">
        <v>107</v>
      </c>
      <c r="C153" s="72">
        <v>1988</v>
      </c>
      <c r="D153" s="134" t="s">
        <v>440</v>
      </c>
      <c r="E153" s="136">
        <v>20</v>
      </c>
      <c r="F153" s="137">
        <f t="shared" si="12"/>
        <v>68</v>
      </c>
      <c r="G153" s="136">
        <v>35</v>
      </c>
      <c r="H153" s="136">
        <v>33</v>
      </c>
      <c r="I153" s="52" t="s">
        <v>443</v>
      </c>
      <c r="J153" s="15">
        <v>0.25</v>
      </c>
      <c r="K153" s="17">
        <f t="shared" si="13"/>
        <v>51.470588235294116</v>
      </c>
      <c r="L153" s="18">
        <v>9</v>
      </c>
      <c r="M153" s="17">
        <f t="shared" si="14"/>
        <v>60.470588235294116</v>
      </c>
      <c r="N153" s="15">
        <f t="shared" si="15"/>
        <v>0.25</v>
      </c>
      <c r="O153" s="17">
        <f t="shared" si="16"/>
        <v>15.117647058823529</v>
      </c>
      <c r="P153" s="32"/>
      <c r="Q153" s="32"/>
      <c r="R153" s="17">
        <f t="shared" si="17"/>
        <v>15.117647058823529</v>
      </c>
    </row>
    <row r="154" spans="1:18" s="5" customFormat="1" ht="15">
      <c r="A154" s="47"/>
      <c r="B154" s="134" t="s">
        <v>110</v>
      </c>
      <c r="C154" s="72">
        <v>1969</v>
      </c>
      <c r="D154" s="134" t="s">
        <v>440</v>
      </c>
      <c r="E154" s="136">
        <v>20</v>
      </c>
      <c r="F154" s="137">
        <f t="shared" si="12"/>
        <v>70</v>
      </c>
      <c r="G154" s="136">
        <v>39</v>
      </c>
      <c r="H154" s="136">
        <v>31</v>
      </c>
      <c r="I154" s="52" t="s">
        <v>443</v>
      </c>
      <c r="J154" s="15">
        <v>0.25</v>
      </c>
      <c r="K154" s="17">
        <f t="shared" si="13"/>
        <v>55.714285714285715</v>
      </c>
      <c r="L154" s="18">
        <v>9</v>
      </c>
      <c r="M154" s="17">
        <f t="shared" si="14"/>
        <v>64.71428571428572</v>
      </c>
      <c r="N154" s="15">
        <f t="shared" si="15"/>
        <v>0.25</v>
      </c>
      <c r="O154" s="17">
        <f t="shared" si="16"/>
        <v>16.17857142857143</v>
      </c>
      <c r="P154" s="32"/>
      <c r="Q154" s="32"/>
      <c r="R154" s="17">
        <f t="shared" si="17"/>
        <v>16.17857142857143</v>
      </c>
    </row>
    <row r="155" spans="1:18" s="5" customFormat="1" ht="15">
      <c r="A155" s="16"/>
      <c r="B155" s="134" t="s">
        <v>400</v>
      </c>
      <c r="C155" s="72">
        <v>1972</v>
      </c>
      <c r="D155" s="134" t="s">
        <v>480</v>
      </c>
      <c r="E155" s="136">
        <v>3</v>
      </c>
      <c r="F155" s="137">
        <f t="shared" si="12"/>
        <v>12</v>
      </c>
      <c r="G155" s="136">
        <v>0</v>
      </c>
      <c r="H155" s="136">
        <v>12</v>
      </c>
      <c r="I155" s="55" t="s">
        <v>493</v>
      </c>
      <c r="J155" s="15">
        <v>0.1</v>
      </c>
      <c r="K155" s="17">
        <f t="shared" si="13"/>
        <v>0</v>
      </c>
      <c r="L155" s="18">
        <v>0</v>
      </c>
      <c r="M155" s="17">
        <f t="shared" si="14"/>
        <v>0</v>
      </c>
      <c r="N155" s="15">
        <f t="shared" si="15"/>
        <v>0.1</v>
      </c>
      <c r="O155" s="17">
        <f t="shared" si="16"/>
        <v>0</v>
      </c>
      <c r="P155" s="32"/>
      <c r="Q155" s="32"/>
      <c r="R155" s="17">
        <f t="shared" si="17"/>
        <v>0</v>
      </c>
    </row>
    <row r="156" spans="1:18" s="5" customFormat="1" ht="15">
      <c r="A156" s="47"/>
      <c r="B156" s="134" t="s">
        <v>175</v>
      </c>
      <c r="C156" s="72">
        <v>1976</v>
      </c>
      <c r="D156" s="134" t="s">
        <v>471</v>
      </c>
      <c r="E156" s="136">
        <v>16</v>
      </c>
      <c r="F156" s="137">
        <f t="shared" si="12"/>
        <v>63</v>
      </c>
      <c r="G156" s="136">
        <v>57</v>
      </c>
      <c r="H156" s="136">
        <v>6</v>
      </c>
      <c r="I156" s="55" t="s">
        <v>493</v>
      </c>
      <c r="J156" s="15">
        <v>0.1</v>
      </c>
      <c r="K156" s="17">
        <f t="shared" si="13"/>
        <v>90.47619047619048</v>
      </c>
      <c r="L156" s="18">
        <v>7</v>
      </c>
      <c r="M156" s="17">
        <f t="shared" si="14"/>
        <v>97.47619047619048</v>
      </c>
      <c r="N156" s="15">
        <f t="shared" si="15"/>
        <v>0.1</v>
      </c>
      <c r="O156" s="17">
        <f t="shared" si="16"/>
        <v>9.747619047619049</v>
      </c>
      <c r="P156" s="32"/>
      <c r="Q156" s="32"/>
      <c r="R156" s="17">
        <f t="shared" si="17"/>
        <v>9.747619047619049</v>
      </c>
    </row>
    <row r="157" spans="1:18" s="5" customFormat="1" ht="15">
      <c r="A157" s="131"/>
      <c r="B157" s="133" t="s">
        <v>175</v>
      </c>
      <c r="C157" s="132">
        <v>1976</v>
      </c>
      <c r="D157" s="133" t="s">
        <v>354</v>
      </c>
      <c r="E157" s="138">
        <v>12</v>
      </c>
      <c r="F157" s="139">
        <f t="shared" si="12"/>
        <v>35</v>
      </c>
      <c r="G157" s="138">
        <v>12</v>
      </c>
      <c r="H157" s="138">
        <v>23</v>
      </c>
      <c r="I157" s="125" t="s">
        <v>443</v>
      </c>
      <c r="J157" s="132">
        <v>0.25</v>
      </c>
      <c r="K157" s="126">
        <f t="shared" si="13"/>
        <v>34.285714285714285</v>
      </c>
      <c r="L157" s="127">
        <v>1</v>
      </c>
      <c r="M157" s="126">
        <f t="shared" si="14"/>
        <v>35.285714285714285</v>
      </c>
      <c r="N157" s="128">
        <f t="shared" si="15"/>
        <v>0.25</v>
      </c>
      <c r="O157" s="126">
        <f t="shared" si="16"/>
        <v>8.821428571428571</v>
      </c>
      <c r="P157" s="129"/>
      <c r="Q157" s="129"/>
      <c r="R157" s="126">
        <f t="shared" si="17"/>
        <v>8.821428571428571</v>
      </c>
    </row>
    <row r="158" spans="1:18" s="5" customFormat="1" ht="15">
      <c r="A158" s="47"/>
      <c r="B158" s="134" t="s">
        <v>243</v>
      </c>
      <c r="C158" s="72">
        <v>1954</v>
      </c>
      <c r="D158" s="134" t="s">
        <v>471</v>
      </c>
      <c r="E158" s="136">
        <v>13</v>
      </c>
      <c r="F158" s="137">
        <f t="shared" si="12"/>
        <v>47</v>
      </c>
      <c r="G158" s="136">
        <v>13</v>
      </c>
      <c r="H158" s="136">
        <v>34</v>
      </c>
      <c r="I158" s="55" t="s">
        <v>493</v>
      </c>
      <c r="J158" s="15">
        <v>0.1</v>
      </c>
      <c r="K158" s="17">
        <f t="shared" si="13"/>
        <v>27.659574468085108</v>
      </c>
      <c r="L158" s="18">
        <v>4</v>
      </c>
      <c r="M158" s="17">
        <f t="shared" si="14"/>
        <v>31.659574468085108</v>
      </c>
      <c r="N158" s="15">
        <f t="shared" si="15"/>
        <v>0.1</v>
      </c>
      <c r="O158" s="17">
        <f t="shared" si="16"/>
        <v>3.1659574468085108</v>
      </c>
      <c r="P158" s="32"/>
      <c r="Q158" s="32"/>
      <c r="R158" s="17">
        <f t="shared" si="17"/>
        <v>3.1659574468085108</v>
      </c>
    </row>
    <row r="159" spans="1:18" s="5" customFormat="1" ht="15">
      <c r="A159" s="47"/>
      <c r="B159" s="134" t="s">
        <v>164</v>
      </c>
      <c r="C159" s="72">
        <v>1978</v>
      </c>
      <c r="D159" s="134" t="s">
        <v>354</v>
      </c>
      <c r="E159" s="136">
        <v>22</v>
      </c>
      <c r="F159" s="137">
        <f t="shared" si="12"/>
        <v>79</v>
      </c>
      <c r="G159" s="136">
        <v>44</v>
      </c>
      <c r="H159" s="136">
        <v>35</v>
      </c>
      <c r="I159" s="52" t="s">
        <v>443</v>
      </c>
      <c r="J159" s="15">
        <v>0.25</v>
      </c>
      <c r="K159" s="17">
        <f t="shared" si="13"/>
        <v>55.69620253164557</v>
      </c>
      <c r="L159" s="18">
        <v>10</v>
      </c>
      <c r="M159" s="17">
        <f t="shared" si="14"/>
        <v>65.69620253164557</v>
      </c>
      <c r="N159" s="15">
        <f t="shared" si="15"/>
        <v>0.25</v>
      </c>
      <c r="O159" s="17">
        <f t="shared" si="16"/>
        <v>16.424050632911392</v>
      </c>
      <c r="P159" s="32"/>
      <c r="Q159" s="32"/>
      <c r="R159" s="17">
        <f t="shared" si="17"/>
        <v>16.424050632911392</v>
      </c>
    </row>
    <row r="160" spans="1:18" s="5" customFormat="1" ht="15">
      <c r="A160" s="131"/>
      <c r="B160" s="133" t="s">
        <v>537</v>
      </c>
      <c r="C160" s="132">
        <v>1959</v>
      </c>
      <c r="D160" s="133" t="s">
        <v>439</v>
      </c>
      <c r="E160" s="138">
        <v>6</v>
      </c>
      <c r="F160" s="139">
        <f t="shared" si="12"/>
        <v>19</v>
      </c>
      <c r="G160" s="138">
        <v>10</v>
      </c>
      <c r="H160" s="138">
        <v>9</v>
      </c>
      <c r="I160" s="125" t="s">
        <v>443</v>
      </c>
      <c r="J160" s="132">
        <v>0.25</v>
      </c>
      <c r="K160" s="126">
        <f t="shared" si="13"/>
        <v>52.63157894736842</v>
      </c>
      <c r="L160" s="141">
        <v>0.5</v>
      </c>
      <c r="M160" s="126">
        <f t="shared" si="14"/>
        <v>53.13157894736842</v>
      </c>
      <c r="N160" s="128">
        <f t="shared" si="15"/>
        <v>0.25</v>
      </c>
      <c r="O160" s="126">
        <f t="shared" si="16"/>
        <v>13.282894736842104</v>
      </c>
      <c r="P160" s="129"/>
      <c r="Q160" s="129"/>
      <c r="R160" s="126">
        <f t="shared" si="17"/>
        <v>13.282894736842104</v>
      </c>
    </row>
    <row r="161" spans="1:18" s="5" customFormat="1" ht="15">
      <c r="A161" s="47"/>
      <c r="B161" s="134" t="s">
        <v>397</v>
      </c>
      <c r="C161" s="72">
        <v>1975</v>
      </c>
      <c r="D161" s="134" t="s">
        <v>480</v>
      </c>
      <c r="E161" s="136">
        <v>20</v>
      </c>
      <c r="F161" s="137">
        <f t="shared" si="12"/>
        <v>78</v>
      </c>
      <c r="G161" s="136">
        <v>5</v>
      </c>
      <c r="H161" s="136">
        <v>73</v>
      </c>
      <c r="I161" s="55" t="s">
        <v>493</v>
      </c>
      <c r="J161" s="15">
        <v>0.1</v>
      </c>
      <c r="K161" s="17">
        <f t="shared" si="13"/>
        <v>6.41025641025641</v>
      </c>
      <c r="L161" s="18">
        <v>10</v>
      </c>
      <c r="M161" s="17">
        <f t="shared" si="14"/>
        <v>16.41025641025641</v>
      </c>
      <c r="N161" s="15">
        <f t="shared" si="15"/>
        <v>0.1</v>
      </c>
      <c r="O161" s="17">
        <f t="shared" si="16"/>
        <v>1.641025641025641</v>
      </c>
      <c r="P161" s="32"/>
      <c r="Q161" s="32"/>
      <c r="R161" s="17">
        <f t="shared" si="17"/>
        <v>1.641025641025641</v>
      </c>
    </row>
    <row r="162" spans="1:18" s="5" customFormat="1" ht="15">
      <c r="A162" s="16"/>
      <c r="B162" s="134" t="s">
        <v>31</v>
      </c>
      <c r="C162" s="72">
        <v>1947</v>
      </c>
      <c r="D162" s="134" t="s">
        <v>373</v>
      </c>
      <c r="E162" s="136">
        <v>1</v>
      </c>
      <c r="F162" s="137">
        <f t="shared" si="12"/>
        <v>4</v>
      </c>
      <c r="G162" s="136">
        <v>0</v>
      </c>
      <c r="H162" s="136">
        <v>4</v>
      </c>
      <c r="I162" s="54" t="s">
        <v>449</v>
      </c>
      <c r="J162" s="15">
        <v>0.15</v>
      </c>
      <c r="K162" s="17">
        <f t="shared" si="13"/>
        <v>0</v>
      </c>
      <c r="L162" s="18">
        <v>0</v>
      </c>
      <c r="M162" s="17">
        <f t="shared" si="14"/>
        <v>0</v>
      </c>
      <c r="N162" s="15">
        <f t="shared" si="15"/>
        <v>0.15</v>
      </c>
      <c r="O162" s="17">
        <f t="shared" si="16"/>
        <v>0</v>
      </c>
      <c r="P162" s="32"/>
      <c r="Q162" s="32"/>
      <c r="R162" s="17">
        <f t="shared" si="17"/>
        <v>0</v>
      </c>
    </row>
    <row r="163" spans="1:18" s="5" customFormat="1" ht="15">
      <c r="A163" s="47"/>
      <c r="B163" s="134" t="s">
        <v>361</v>
      </c>
      <c r="C163" s="72">
        <v>1978</v>
      </c>
      <c r="D163" s="134" t="s">
        <v>430</v>
      </c>
      <c r="E163" s="136">
        <v>16</v>
      </c>
      <c r="F163" s="137">
        <f t="shared" si="12"/>
        <v>57</v>
      </c>
      <c r="G163" s="136">
        <v>42</v>
      </c>
      <c r="H163" s="136">
        <v>15</v>
      </c>
      <c r="I163" s="42" t="s">
        <v>437</v>
      </c>
      <c r="J163" s="15">
        <v>1.5</v>
      </c>
      <c r="K163" s="17">
        <f t="shared" si="13"/>
        <v>73.68421052631578</v>
      </c>
      <c r="L163" s="18">
        <v>5</v>
      </c>
      <c r="M163" s="17">
        <f t="shared" si="14"/>
        <v>78.68421052631578</v>
      </c>
      <c r="N163" s="15">
        <f t="shared" si="15"/>
        <v>1.5</v>
      </c>
      <c r="O163" s="17">
        <f t="shared" si="16"/>
        <v>118.02631578947367</v>
      </c>
      <c r="P163" s="32"/>
      <c r="Q163" s="32"/>
      <c r="R163" s="17">
        <f t="shared" si="17"/>
        <v>118.02631578947367</v>
      </c>
    </row>
    <row r="164" spans="1:18" s="5" customFormat="1" ht="15">
      <c r="A164" s="16"/>
      <c r="B164" s="134" t="s">
        <v>298</v>
      </c>
      <c r="C164" s="72">
        <v>1943</v>
      </c>
      <c r="D164" s="134" t="s">
        <v>445</v>
      </c>
      <c r="E164" s="136">
        <v>4</v>
      </c>
      <c r="F164" s="137">
        <f t="shared" si="12"/>
        <v>16</v>
      </c>
      <c r="G164" s="136">
        <v>0</v>
      </c>
      <c r="H164" s="136">
        <v>16</v>
      </c>
      <c r="I164" s="54" t="s">
        <v>449</v>
      </c>
      <c r="J164" s="15">
        <v>0.15</v>
      </c>
      <c r="K164" s="17">
        <f t="shared" si="13"/>
        <v>0</v>
      </c>
      <c r="L164" s="18">
        <v>0</v>
      </c>
      <c r="M164" s="17">
        <f t="shared" si="14"/>
        <v>0</v>
      </c>
      <c r="N164" s="15">
        <f t="shared" si="15"/>
        <v>0.15</v>
      </c>
      <c r="O164" s="17">
        <f t="shared" si="16"/>
        <v>0</v>
      </c>
      <c r="P164" s="32"/>
      <c r="Q164" s="32"/>
      <c r="R164" s="17">
        <f t="shared" si="17"/>
        <v>0</v>
      </c>
    </row>
    <row r="165" spans="1:18" s="5" customFormat="1" ht="15">
      <c r="A165" s="47"/>
      <c r="B165" s="134" t="s">
        <v>295</v>
      </c>
      <c r="C165" s="72">
        <v>1979</v>
      </c>
      <c r="D165" s="134" t="s">
        <v>474</v>
      </c>
      <c r="E165" s="136">
        <v>20</v>
      </c>
      <c r="F165" s="137">
        <f t="shared" si="12"/>
        <v>79</v>
      </c>
      <c r="G165" s="136">
        <v>51</v>
      </c>
      <c r="H165" s="136">
        <v>28</v>
      </c>
      <c r="I165" s="55" t="s">
        <v>493</v>
      </c>
      <c r="J165" s="15">
        <v>0.1</v>
      </c>
      <c r="K165" s="17">
        <f t="shared" si="13"/>
        <v>64.55696202531645</v>
      </c>
      <c r="L165" s="18">
        <v>10</v>
      </c>
      <c r="M165" s="17">
        <f t="shared" si="14"/>
        <v>74.55696202531645</v>
      </c>
      <c r="N165" s="15">
        <f t="shared" si="15"/>
        <v>0.1</v>
      </c>
      <c r="O165" s="17">
        <f t="shared" si="16"/>
        <v>7.455696202531645</v>
      </c>
      <c r="P165" s="32"/>
      <c r="Q165" s="32"/>
      <c r="R165" s="17">
        <f t="shared" si="17"/>
        <v>7.455696202531645</v>
      </c>
    </row>
    <row r="166" spans="1:18" s="5" customFormat="1" ht="15">
      <c r="A166" s="16"/>
      <c r="B166" s="134" t="s">
        <v>220</v>
      </c>
      <c r="C166" s="72">
        <v>1944</v>
      </c>
      <c r="D166" s="134" t="s">
        <v>474</v>
      </c>
      <c r="E166" s="136">
        <v>6</v>
      </c>
      <c r="F166" s="137">
        <f t="shared" si="12"/>
        <v>19</v>
      </c>
      <c r="G166" s="136">
        <v>13</v>
      </c>
      <c r="H166" s="136">
        <v>6</v>
      </c>
      <c r="I166" s="55" t="s">
        <v>493</v>
      </c>
      <c r="J166" s="15">
        <v>0.1</v>
      </c>
      <c r="K166" s="17">
        <f t="shared" si="13"/>
        <v>68.42105263157895</v>
      </c>
      <c r="L166" s="44">
        <v>0.5</v>
      </c>
      <c r="M166" s="17">
        <f t="shared" si="14"/>
        <v>68.92105263157895</v>
      </c>
      <c r="N166" s="15">
        <f t="shared" si="15"/>
        <v>0.1</v>
      </c>
      <c r="O166" s="17">
        <f t="shared" si="16"/>
        <v>6.8921052631578945</v>
      </c>
      <c r="P166" s="32"/>
      <c r="Q166" s="32"/>
      <c r="R166" s="17">
        <f t="shared" si="17"/>
        <v>6.8921052631578945</v>
      </c>
    </row>
    <row r="167" spans="1:18" s="5" customFormat="1" ht="15">
      <c r="A167" s="47"/>
      <c r="B167" s="134" t="s">
        <v>89</v>
      </c>
      <c r="C167" s="72">
        <v>1978</v>
      </c>
      <c r="D167" s="134" t="s">
        <v>358</v>
      </c>
      <c r="E167" s="136">
        <v>14</v>
      </c>
      <c r="F167" s="137">
        <f t="shared" si="12"/>
        <v>46</v>
      </c>
      <c r="G167" s="136">
        <v>19</v>
      </c>
      <c r="H167" s="136">
        <v>27</v>
      </c>
      <c r="I167" s="52" t="s">
        <v>443</v>
      </c>
      <c r="J167" s="15">
        <v>0.25</v>
      </c>
      <c r="K167" s="17">
        <f t="shared" si="13"/>
        <v>41.30434782608695</v>
      </c>
      <c r="L167" s="18">
        <v>3</v>
      </c>
      <c r="M167" s="17">
        <f t="shared" si="14"/>
        <v>44.30434782608695</v>
      </c>
      <c r="N167" s="15">
        <f t="shared" si="15"/>
        <v>0.25</v>
      </c>
      <c r="O167" s="17">
        <f t="shared" si="16"/>
        <v>11.076086956521738</v>
      </c>
      <c r="P167" s="32"/>
      <c r="Q167" s="32"/>
      <c r="R167" s="17">
        <f t="shared" si="17"/>
        <v>11.076086956521738</v>
      </c>
    </row>
    <row r="168" spans="1:18" s="5" customFormat="1" ht="15">
      <c r="A168" s="16"/>
      <c r="B168" s="134" t="s">
        <v>468</v>
      </c>
      <c r="C168" s="72">
        <v>1967</v>
      </c>
      <c r="D168" s="134" t="s">
        <v>455</v>
      </c>
      <c r="E168" s="136">
        <v>4</v>
      </c>
      <c r="F168" s="137">
        <f t="shared" si="12"/>
        <v>16</v>
      </c>
      <c r="G168" s="136">
        <v>0</v>
      </c>
      <c r="H168" s="136">
        <v>16</v>
      </c>
      <c r="I168" s="53" t="s">
        <v>469</v>
      </c>
      <c r="J168" s="15">
        <v>0.1</v>
      </c>
      <c r="K168" s="17">
        <f t="shared" si="13"/>
        <v>0</v>
      </c>
      <c r="L168" s="18">
        <v>0</v>
      </c>
      <c r="M168" s="17">
        <f t="shared" si="14"/>
        <v>0</v>
      </c>
      <c r="N168" s="15">
        <f t="shared" si="15"/>
        <v>0.1</v>
      </c>
      <c r="O168" s="17">
        <f t="shared" si="16"/>
        <v>0</v>
      </c>
      <c r="P168" s="32"/>
      <c r="Q168" s="32"/>
      <c r="R168" s="17">
        <f t="shared" si="17"/>
        <v>0</v>
      </c>
    </row>
    <row r="169" spans="1:18" s="5" customFormat="1" ht="15">
      <c r="A169" s="16"/>
      <c r="B169" s="134" t="s">
        <v>382</v>
      </c>
      <c r="C169" s="72">
        <v>1955</v>
      </c>
      <c r="D169" s="134" t="s">
        <v>451</v>
      </c>
      <c r="E169" s="136">
        <v>14</v>
      </c>
      <c r="F169" s="137">
        <f t="shared" si="12"/>
        <v>53</v>
      </c>
      <c r="G169" s="136">
        <v>24</v>
      </c>
      <c r="H169" s="136">
        <v>29</v>
      </c>
      <c r="I169" s="53" t="s">
        <v>469</v>
      </c>
      <c r="J169" s="15">
        <v>0.1</v>
      </c>
      <c r="K169" s="17">
        <f t="shared" si="13"/>
        <v>45.28301886792453</v>
      </c>
      <c r="L169" s="18">
        <v>6</v>
      </c>
      <c r="M169" s="17">
        <f t="shared" si="14"/>
        <v>51.28301886792453</v>
      </c>
      <c r="N169" s="15">
        <f t="shared" si="15"/>
        <v>0.1</v>
      </c>
      <c r="O169" s="17">
        <f t="shared" si="16"/>
        <v>5.128301886792453</v>
      </c>
      <c r="P169" s="32"/>
      <c r="Q169" s="32"/>
      <c r="R169" s="17">
        <f t="shared" si="17"/>
        <v>5.128301886792453</v>
      </c>
    </row>
    <row r="170" spans="1:18" s="5" customFormat="1" ht="15">
      <c r="A170" s="47"/>
      <c r="B170" s="134" t="s">
        <v>202</v>
      </c>
      <c r="C170" s="72">
        <v>1950</v>
      </c>
      <c r="D170" s="134" t="s">
        <v>475</v>
      </c>
      <c r="E170" s="136">
        <v>8</v>
      </c>
      <c r="F170" s="137">
        <f t="shared" si="12"/>
        <v>17</v>
      </c>
      <c r="G170" s="136">
        <v>2</v>
      </c>
      <c r="H170" s="136">
        <v>15</v>
      </c>
      <c r="I170" s="55" t="s">
        <v>493</v>
      </c>
      <c r="J170" s="15">
        <v>0.1</v>
      </c>
      <c r="K170" s="17">
        <f t="shared" si="13"/>
        <v>11.76470588235294</v>
      </c>
      <c r="L170" s="44">
        <v>0.5</v>
      </c>
      <c r="M170" s="17">
        <f t="shared" si="14"/>
        <v>12.26470588235294</v>
      </c>
      <c r="N170" s="15">
        <f t="shared" si="15"/>
        <v>0.1</v>
      </c>
      <c r="O170" s="17">
        <f t="shared" si="16"/>
        <v>1.2264705882352942</v>
      </c>
      <c r="P170" s="32"/>
      <c r="Q170" s="32"/>
      <c r="R170" s="17">
        <f t="shared" si="17"/>
        <v>1.2264705882352942</v>
      </c>
    </row>
    <row r="171" spans="1:18" s="5" customFormat="1" ht="15">
      <c r="A171" s="16"/>
      <c r="B171" s="134" t="s">
        <v>207</v>
      </c>
      <c r="C171" s="72">
        <v>1974</v>
      </c>
      <c r="D171" s="134" t="s">
        <v>475</v>
      </c>
      <c r="E171" s="136">
        <v>19</v>
      </c>
      <c r="F171" s="137">
        <f t="shared" si="12"/>
        <v>65</v>
      </c>
      <c r="G171" s="136">
        <v>42</v>
      </c>
      <c r="H171" s="136">
        <v>23</v>
      </c>
      <c r="I171" s="55" t="s">
        <v>493</v>
      </c>
      <c r="J171" s="15">
        <v>0.1</v>
      </c>
      <c r="K171" s="17">
        <f t="shared" si="13"/>
        <v>64.61538461538461</v>
      </c>
      <c r="L171" s="18">
        <v>10</v>
      </c>
      <c r="M171" s="17">
        <f t="shared" si="14"/>
        <v>74.61538461538461</v>
      </c>
      <c r="N171" s="15">
        <f t="shared" si="15"/>
        <v>0.1</v>
      </c>
      <c r="O171" s="17">
        <f t="shared" si="16"/>
        <v>7.461538461538462</v>
      </c>
      <c r="P171" s="32"/>
      <c r="Q171" s="32"/>
      <c r="R171" s="17">
        <f t="shared" si="17"/>
        <v>7.461538461538462</v>
      </c>
    </row>
    <row r="172" spans="1:18" s="5" customFormat="1" ht="15">
      <c r="A172" s="45"/>
      <c r="B172" s="134" t="s">
        <v>448</v>
      </c>
      <c r="C172" s="72">
        <v>2004</v>
      </c>
      <c r="D172" s="134" t="s">
        <v>373</v>
      </c>
      <c r="E172" s="136">
        <v>2</v>
      </c>
      <c r="F172" s="137">
        <f t="shared" si="12"/>
        <v>6</v>
      </c>
      <c r="G172" s="136">
        <v>1</v>
      </c>
      <c r="H172" s="136">
        <v>5</v>
      </c>
      <c r="I172" s="54" t="s">
        <v>449</v>
      </c>
      <c r="J172" s="15">
        <v>0.15</v>
      </c>
      <c r="K172" s="17">
        <f t="shared" si="13"/>
        <v>16.666666666666664</v>
      </c>
      <c r="L172" s="18">
        <v>0</v>
      </c>
      <c r="M172" s="17">
        <f t="shared" si="14"/>
        <v>16.666666666666664</v>
      </c>
      <c r="N172" s="15">
        <f t="shared" si="15"/>
        <v>0.15</v>
      </c>
      <c r="O172" s="17">
        <f t="shared" si="16"/>
        <v>2.4999999999999996</v>
      </c>
      <c r="P172" s="32"/>
      <c r="Q172" s="32"/>
      <c r="R172" s="17">
        <f t="shared" si="17"/>
        <v>2.4999999999999996</v>
      </c>
    </row>
    <row r="173" spans="1:18" s="5" customFormat="1" ht="15">
      <c r="A173" s="16"/>
      <c r="B173" s="134" t="s">
        <v>448</v>
      </c>
      <c r="C173" s="72">
        <v>2004</v>
      </c>
      <c r="D173" s="134" t="s">
        <v>457</v>
      </c>
      <c r="E173" s="136">
        <v>3</v>
      </c>
      <c r="F173" s="137">
        <f t="shared" si="12"/>
        <v>10</v>
      </c>
      <c r="G173" s="136">
        <v>4</v>
      </c>
      <c r="H173" s="136">
        <v>6</v>
      </c>
      <c r="I173" s="53" t="s">
        <v>469</v>
      </c>
      <c r="J173" s="15">
        <v>0.1</v>
      </c>
      <c r="K173" s="17">
        <f t="shared" si="13"/>
        <v>40</v>
      </c>
      <c r="L173" s="18">
        <v>0</v>
      </c>
      <c r="M173" s="17">
        <f t="shared" si="14"/>
        <v>40</v>
      </c>
      <c r="N173" s="15">
        <f t="shared" si="15"/>
        <v>0.1</v>
      </c>
      <c r="O173" s="17">
        <f t="shared" si="16"/>
        <v>4</v>
      </c>
      <c r="P173" s="32"/>
      <c r="Q173" s="32"/>
      <c r="R173" s="17">
        <f t="shared" si="17"/>
        <v>4</v>
      </c>
    </row>
    <row r="174" spans="1:18" s="5" customFormat="1" ht="15">
      <c r="A174" s="16"/>
      <c r="B174" s="134" t="s">
        <v>447</v>
      </c>
      <c r="C174" s="72">
        <v>1979</v>
      </c>
      <c r="D174" s="134" t="s">
        <v>373</v>
      </c>
      <c r="E174" s="136">
        <v>2</v>
      </c>
      <c r="F174" s="137">
        <f t="shared" si="12"/>
        <v>6</v>
      </c>
      <c r="G174" s="136">
        <v>1</v>
      </c>
      <c r="H174" s="136">
        <v>5</v>
      </c>
      <c r="I174" s="54" t="s">
        <v>449</v>
      </c>
      <c r="J174" s="15">
        <v>0.15</v>
      </c>
      <c r="K174" s="17">
        <f t="shared" si="13"/>
        <v>16.666666666666664</v>
      </c>
      <c r="L174" s="18">
        <v>0</v>
      </c>
      <c r="M174" s="17">
        <f t="shared" si="14"/>
        <v>16.666666666666664</v>
      </c>
      <c r="N174" s="15">
        <f t="shared" si="15"/>
        <v>0.15</v>
      </c>
      <c r="O174" s="17">
        <f t="shared" si="16"/>
        <v>2.4999999999999996</v>
      </c>
      <c r="P174" s="32"/>
      <c r="Q174" s="32"/>
      <c r="R174" s="17">
        <f t="shared" si="17"/>
        <v>2.4999999999999996</v>
      </c>
    </row>
    <row r="175" spans="1:18" s="5" customFormat="1" ht="15">
      <c r="A175" s="16"/>
      <c r="B175" s="134" t="s">
        <v>447</v>
      </c>
      <c r="C175" s="72">
        <v>1979</v>
      </c>
      <c r="D175" s="134" t="s">
        <v>457</v>
      </c>
      <c r="E175" s="136">
        <v>3</v>
      </c>
      <c r="F175" s="137">
        <f t="shared" si="12"/>
        <v>11</v>
      </c>
      <c r="G175" s="136">
        <v>7</v>
      </c>
      <c r="H175" s="136">
        <v>4</v>
      </c>
      <c r="I175" s="53" t="s">
        <v>469</v>
      </c>
      <c r="J175" s="15">
        <v>0.1</v>
      </c>
      <c r="K175" s="17">
        <f t="shared" si="13"/>
        <v>63.63636363636363</v>
      </c>
      <c r="L175" s="18">
        <v>0</v>
      </c>
      <c r="M175" s="17">
        <f t="shared" si="14"/>
        <v>63.63636363636363</v>
      </c>
      <c r="N175" s="15">
        <f t="shared" si="15"/>
        <v>0.1</v>
      </c>
      <c r="O175" s="17">
        <f t="shared" si="16"/>
        <v>6.363636363636363</v>
      </c>
      <c r="P175" s="32"/>
      <c r="Q175" s="32"/>
      <c r="R175" s="17">
        <f t="shared" si="17"/>
        <v>6.363636363636363</v>
      </c>
    </row>
    <row r="176" spans="1:18" s="5" customFormat="1" ht="15">
      <c r="A176" s="47"/>
      <c r="B176" s="134" t="s">
        <v>200</v>
      </c>
      <c r="C176" s="72">
        <v>1964</v>
      </c>
      <c r="D176" s="134" t="s">
        <v>477</v>
      </c>
      <c r="E176" s="136">
        <v>1</v>
      </c>
      <c r="F176" s="137">
        <f t="shared" si="12"/>
        <v>4</v>
      </c>
      <c r="G176" s="136">
        <v>1</v>
      </c>
      <c r="H176" s="136">
        <v>3</v>
      </c>
      <c r="I176" s="55" t="s">
        <v>493</v>
      </c>
      <c r="J176" s="15">
        <v>0.1</v>
      </c>
      <c r="K176" s="17">
        <f t="shared" si="13"/>
        <v>25</v>
      </c>
      <c r="L176" s="18">
        <v>0</v>
      </c>
      <c r="M176" s="17">
        <f t="shared" si="14"/>
        <v>25</v>
      </c>
      <c r="N176" s="15">
        <f t="shared" si="15"/>
        <v>0.1</v>
      </c>
      <c r="O176" s="17">
        <f t="shared" si="16"/>
        <v>2.5</v>
      </c>
      <c r="P176" s="32"/>
      <c r="Q176" s="32"/>
      <c r="R176" s="17">
        <f t="shared" si="17"/>
        <v>2.5</v>
      </c>
    </row>
    <row r="177" spans="1:18" s="5" customFormat="1" ht="15">
      <c r="A177" s="47"/>
      <c r="B177" s="134" t="s">
        <v>231</v>
      </c>
      <c r="C177" s="72">
        <v>1961</v>
      </c>
      <c r="D177" s="134" t="s">
        <v>444</v>
      </c>
      <c r="E177" s="136">
        <v>12</v>
      </c>
      <c r="F177" s="137">
        <f t="shared" si="12"/>
        <v>41</v>
      </c>
      <c r="G177" s="136">
        <v>16</v>
      </c>
      <c r="H177" s="136">
        <v>25</v>
      </c>
      <c r="I177" s="54" t="s">
        <v>449</v>
      </c>
      <c r="J177" s="15">
        <v>0.15</v>
      </c>
      <c r="K177" s="17">
        <f t="shared" si="13"/>
        <v>39.02439024390244</v>
      </c>
      <c r="L177" s="18">
        <v>1</v>
      </c>
      <c r="M177" s="17">
        <f t="shared" si="14"/>
        <v>40.02439024390244</v>
      </c>
      <c r="N177" s="15">
        <f t="shared" si="15"/>
        <v>0.15</v>
      </c>
      <c r="O177" s="17">
        <f t="shared" si="16"/>
        <v>6.003658536585365</v>
      </c>
      <c r="P177" s="32"/>
      <c r="Q177" s="32"/>
      <c r="R177" s="17">
        <f t="shared" si="17"/>
        <v>6.003658536585365</v>
      </c>
    </row>
    <row r="178" spans="1:18" s="5" customFormat="1" ht="15">
      <c r="A178" s="47"/>
      <c r="B178" s="134" t="s">
        <v>49</v>
      </c>
      <c r="C178" s="72">
        <v>1977</v>
      </c>
      <c r="D178" s="134" t="s">
        <v>413</v>
      </c>
      <c r="E178" s="136">
        <v>17</v>
      </c>
      <c r="F178" s="137">
        <f t="shared" si="12"/>
        <v>56</v>
      </c>
      <c r="G178" s="136">
        <v>8</v>
      </c>
      <c r="H178" s="136">
        <v>48</v>
      </c>
      <c r="I178" s="43" t="s">
        <v>20</v>
      </c>
      <c r="J178" s="15">
        <v>0.65</v>
      </c>
      <c r="K178" s="17">
        <f t="shared" si="13"/>
        <v>14.285714285714285</v>
      </c>
      <c r="L178" s="18">
        <v>6</v>
      </c>
      <c r="M178" s="17">
        <f t="shared" si="14"/>
        <v>20.285714285714285</v>
      </c>
      <c r="N178" s="15">
        <f t="shared" si="15"/>
        <v>0.65</v>
      </c>
      <c r="O178" s="17">
        <f t="shared" si="16"/>
        <v>13.185714285714285</v>
      </c>
      <c r="P178" s="32"/>
      <c r="Q178" s="32"/>
      <c r="R178" s="17">
        <f t="shared" si="17"/>
        <v>13.185714285714285</v>
      </c>
    </row>
    <row r="179" spans="1:18" s="5" customFormat="1" ht="15">
      <c r="A179" s="16"/>
      <c r="B179" s="134" t="s">
        <v>39</v>
      </c>
      <c r="C179" s="72">
        <v>2001</v>
      </c>
      <c r="D179" s="134" t="s">
        <v>415</v>
      </c>
      <c r="E179" s="136">
        <v>1</v>
      </c>
      <c r="F179" s="137">
        <f t="shared" si="12"/>
        <v>2</v>
      </c>
      <c r="G179" s="136">
        <v>0</v>
      </c>
      <c r="H179" s="136">
        <v>2</v>
      </c>
      <c r="I179" s="51" t="s">
        <v>262</v>
      </c>
      <c r="J179" s="15">
        <v>0.4</v>
      </c>
      <c r="K179" s="17">
        <f t="shared" si="13"/>
        <v>0</v>
      </c>
      <c r="L179" s="18">
        <v>0</v>
      </c>
      <c r="M179" s="17">
        <f t="shared" si="14"/>
        <v>0</v>
      </c>
      <c r="N179" s="15">
        <f t="shared" si="15"/>
        <v>0.4</v>
      </c>
      <c r="O179" s="17">
        <f t="shared" si="16"/>
        <v>0</v>
      </c>
      <c r="P179" s="32"/>
      <c r="Q179" s="32"/>
      <c r="R179" s="17">
        <f t="shared" si="17"/>
        <v>0</v>
      </c>
    </row>
    <row r="180" spans="1:18" s="5" customFormat="1" ht="15">
      <c r="A180" s="47"/>
      <c r="B180" s="134" t="s">
        <v>39</v>
      </c>
      <c r="C180" s="72">
        <v>2001</v>
      </c>
      <c r="D180" s="134" t="s">
        <v>373</v>
      </c>
      <c r="E180" s="136">
        <v>1</v>
      </c>
      <c r="F180" s="137">
        <f t="shared" si="12"/>
        <v>4</v>
      </c>
      <c r="G180" s="136">
        <v>0</v>
      </c>
      <c r="H180" s="136">
        <v>4</v>
      </c>
      <c r="I180" s="54" t="s">
        <v>449</v>
      </c>
      <c r="J180" s="15">
        <v>0.15</v>
      </c>
      <c r="K180" s="17">
        <f t="shared" si="13"/>
        <v>0</v>
      </c>
      <c r="L180" s="18">
        <v>0</v>
      </c>
      <c r="M180" s="17">
        <f t="shared" si="14"/>
        <v>0</v>
      </c>
      <c r="N180" s="15">
        <f t="shared" si="15"/>
        <v>0.15</v>
      </c>
      <c r="O180" s="17">
        <f t="shared" si="16"/>
        <v>0</v>
      </c>
      <c r="P180" s="32"/>
      <c r="Q180" s="32"/>
      <c r="R180" s="17">
        <f t="shared" si="17"/>
        <v>0</v>
      </c>
    </row>
    <row r="181" spans="1:18" s="5" customFormat="1" ht="15">
      <c r="A181" s="47"/>
      <c r="B181" s="134" t="s">
        <v>18</v>
      </c>
      <c r="C181" s="72">
        <v>1965</v>
      </c>
      <c r="D181" s="134" t="s">
        <v>430</v>
      </c>
      <c r="E181" s="136">
        <v>3</v>
      </c>
      <c r="F181" s="137">
        <f t="shared" si="12"/>
        <v>8</v>
      </c>
      <c r="G181" s="136">
        <v>1</v>
      </c>
      <c r="H181" s="136">
        <v>7</v>
      </c>
      <c r="I181" s="42" t="s">
        <v>437</v>
      </c>
      <c r="J181" s="15">
        <v>1.5</v>
      </c>
      <c r="K181" s="17">
        <f t="shared" si="13"/>
        <v>12.5</v>
      </c>
      <c r="L181" s="18">
        <v>0</v>
      </c>
      <c r="M181" s="17">
        <f t="shared" si="14"/>
        <v>12.5</v>
      </c>
      <c r="N181" s="15">
        <f t="shared" si="15"/>
        <v>1.5</v>
      </c>
      <c r="O181" s="17">
        <f t="shared" si="16"/>
        <v>18.75</v>
      </c>
      <c r="P181" s="32"/>
      <c r="Q181" s="32"/>
      <c r="R181" s="17">
        <f t="shared" si="17"/>
        <v>18.75</v>
      </c>
    </row>
    <row r="182" spans="1:18" s="5" customFormat="1" ht="15">
      <c r="A182" s="16"/>
      <c r="B182" s="134" t="s">
        <v>17</v>
      </c>
      <c r="C182" s="72">
        <v>1989</v>
      </c>
      <c r="D182" s="134" t="s">
        <v>430</v>
      </c>
      <c r="E182" s="136">
        <v>6</v>
      </c>
      <c r="F182" s="137">
        <f t="shared" si="12"/>
        <v>21</v>
      </c>
      <c r="G182" s="136">
        <v>9</v>
      </c>
      <c r="H182" s="136">
        <v>12</v>
      </c>
      <c r="I182" s="42" t="s">
        <v>437</v>
      </c>
      <c r="J182" s="15">
        <v>1.5</v>
      </c>
      <c r="K182" s="17">
        <f t="shared" si="13"/>
        <v>42.857142857142854</v>
      </c>
      <c r="L182" s="44">
        <v>0.5</v>
      </c>
      <c r="M182" s="17">
        <f t="shared" si="14"/>
        <v>43.357142857142854</v>
      </c>
      <c r="N182" s="15">
        <f t="shared" si="15"/>
        <v>1.5</v>
      </c>
      <c r="O182" s="17">
        <f t="shared" si="16"/>
        <v>65.03571428571428</v>
      </c>
      <c r="P182" s="32"/>
      <c r="Q182" s="32"/>
      <c r="R182" s="17">
        <f t="shared" si="17"/>
        <v>65.03571428571428</v>
      </c>
    </row>
    <row r="183" spans="1:18" s="5" customFormat="1" ht="15">
      <c r="A183" s="16"/>
      <c r="B183" s="134" t="s">
        <v>17</v>
      </c>
      <c r="C183" s="72">
        <v>1989</v>
      </c>
      <c r="D183" s="134" t="s">
        <v>415</v>
      </c>
      <c r="E183" s="136">
        <v>4</v>
      </c>
      <c r="F183" s="137">
        <f t="shared" si="12"/>
        <v>13</v>
      </c>
      <c r="G183" s="136">
        <v>12</v>
      </c>
      <c r="H183" s="136">
        <v>1</v>
      </c>
      <c r="I183" s="51" t="s">
        <v>262</v>
      </c>
      <c r="J183" s="15">
        <v>0.4</v>
      </c>
      <c r="K183" s="17">
        <f t="shared" si="13"/>
        <v>92.3076923076923</v>
      </c>
      <c r="L183" s="18">
        <v>0</v>
      </c>
      <c r="M183" s="17">
        <f t="shared" si="14"/>
        <v>92.3076923076923</v>
      </c>
      <c r="N183" s="15">
        <f t="shared" si="15"/>
        <v>0.4</v>
      </c>
      <c r="O183" s="17">
        <f t="shared" si="16"/>
        <v>36.92307692307693</v>
      </c>
      <c r="P183" s="32"/>
      <c r="Q183" s="32"/>
      <c r="R183" s="17">
        <f t="shared" si="17"/>
        <v>36.92307692307693</v>
      </c>
    </row>
    <row r="184" spans="1:18" s="5" customFormat="1" ht="15">
      <c r="A184" s="16"/>
      <c r="B184" s="134" t="s">
        <v>24</v>
      </c>
      <c r="C184" s="72">
        <v>1987</v>
      </c>
      <c r="D184" s="134" t="s">
        <v>430</v>
      </c>
      <c r="E184" s="136">
        <v>10</v>
      </c>
      <c r="F184" s="137">
        <f t="shared" si="12"/>
        <v>28</v>
      </c>
      <c r="G184" s="136">
        <v>1</v>
      </c>
      <c r="H184" s="136">
        <v>27</v>
      </c>
      <c r="I184" s="42" t="s">
        <v>437</v>
      </c>
      <c r="J184" s="15">
        <v>1.5</v>
      </c>
      <c r="K184" s="17">
        <f t="shared" si="13"/>
        <v>3.571428571428571</v>
      </c>
      <c r="L184" s="44">
        <v>0.5</v>
      </c>
      <c r="M184" s="17">
        <f t="shared" si="14"/>
        <v>4.071428571428571</v>
      </c>
      <c r="N184" s="15">
        <f t="shared" si="15"/>
        <v>1.5</v>
      </c>
      <c r="O184" s="17">
        <f t="shared" si="16"/>
        <v>6.107142857142857</v>
      </c>
      <c r="P184" s="32">
        <v>3</v>
      </c>
      <c r="Q184" s="32">
        <v>1</v>
      </c>
      <c r="R184" s="17">
        <f t="shared" si="17"/>
        <v>10.107142857142858</v>
      </c>
    </row>
    <row r="185" spans="1:18" s="5" customFormat="1" ht="15">
      <c r="A185" s="47"/>
      <c r="B185" s="134" t="s">
        <v>24</v>
      </c>
      <c r="C185" s="72">
        <v>1987</v>
      </c>
      <c r="D185" s="134" t="s">
        <v>415</v>
      </c>
      <c r="E185" s="136">
        <v>19</v>
      </c>
      <c r="F185" s="137">
        <f t="shared" si="12"/>
        <v>64</v>
      </c>
      <c r="G185" s="136">
        <v>35</v>
      </c>
      <c r="H185" s="136">
        <v>29</v>
      </c>
      <c r="I185" s="51" t="s">
        <v>262</v>
      </c>
      <c r="J185" s="15">
        <v>0.4</v>
      </c>
      <c r="K185" s="17">
        <f t="shared" si="13"/>
        <v>54.6875</v>
      </c>
      <c r="L185" s="18">
        <v>8</v>
      </c>
      <c r="M185" s="17">
        <f t="shared" si="14"/>
        <v>62.6875</v>
      </c>
      <c r="N185" s="15">
        <f t="shared" si="15"/>
        <v>0.4</v>
      </c>
      <c r="O185" s="17">
        <f t="shared" si="16"/>
        <v>25.075000000000003</v>
      </c>
      <c r="P185" s="32">
        <v>3</v>
      </c>
      <c r="Q185" s="32">
        <v>1</v>
      </c>
      <c r="R185" s="17">
        <f t="shared" si="17"/>
        <v>29.075000000000003</v>
      </c>
    </row>
    <row r="186" spans="1:18" s="5" customFormat="1" ht="15">
      <c r="A186" s="47"/>
      <c r="B186" s="134" t="s">
        <v>26</v>
      </c>
      <c r="C186" s="72">
        <v>1956</v>
      </c>
      <c r="D186" s="134" t="s">
        <v>430</v>
      </c>
      <c r="E186" s="136">
        <v>1</v>
      </c>
      <c r="F186" s="137">
        <f t="shared" si="12"/>
        <v>2</v>
      </c>
      <c r="G186" s="136">
        <v>0</v>
      </c>
      <c r="H186" s="136">
        <v>2</v>
      </c>
      <c r="I186" s="42" t="s">
        <v>437</v>
      </c>
      <c r="J186" s="15">
        <v>1.5</v>
      </c>
      <c r="K186" s="17">
        <f t="shared" si="13"/>
        <v>0</v>
      </c>
      <c r="L186" s="18">
        <v>0</v>
      </c>
      <c r="M186" s="17">
        <f t="shared" si="14"/>
        <v>0</v>
      </c>
      <c r="N186" s="15">
        <f t="shared" si="15"/>
        <v>1.5</v>
      </c>
      <c r="O186" s="17">
        <f t="shared" si="16"/>
        <v>0</v>
      </c>
      <c r="P186" s="32">
        <v>10</v>
      </c>
      <c r="Q186" s="32">
        <v>3</v>
      </c>
      <c r="R186" s="17">
        <f t="shared" si="17"/>
        <v>13</v>
      </c>
    </row>
    <row r="187" spans="1:18" s="5" customFormat="1" ht="15">
      <c r="A187" s="47"/>
      <c r="B187" s="134" t="s">
        <v>26</v>
      </c>
      <c r="C187" s="72">
        <v>1956</v>
      </c>
      <c r="D187" s="134" t="s">
        <v>420</v>
      </c>
      <c r="E187" s="136">
        <v>21</v>
      </c>
      <c r="F187" s="137">
        <f t="shared" si="12"/>
        <v>64</v>
      </c>
      <c r="G187" s="136">
        <v>28</v>
      </c>
      <c r="H187" s="136">
        <v>36</v>
      </c>
      <c r="I187" s="51" t="s">
        <v>262</v>
      </c>
      <c r="J187" s="15">
        <v>0.4</v>
      </c>
      <c r="K187" s="17">
        <f t="shared" si="13"/>
        <v>43.75</v>
      </c>
      <c r="L187" s="18">
        <v>10</v>
      </c>
      <c r="M187" s="17">
        <f t="shared" si="14"/>
        <v>53.75</v>
      </c>
      <c r="N187" s="15">
        <f t="shared" si="15"/>
        <v>0.4</v>
      </c>
      <c r="O187" s="17">
        <f t="shared" si="16"/>
        <v>21.5</v>
      </c>
      <c r="P187" s="32">
        <v>10</v>
      </c>
      <c r="Q187" s="32">
        <v>3</v>
      </c>
      <c r="R187" s="17">
        <f t="shared" si="17"/>
        <v>34.5</v>
      </c>
    </row>
    <row r="188" spans="1:18" s="5" customFormat="1" ht="15">
      <c r="A188" s="47"/>
      <c r="B188" s="134" t="s">
        <v>36</v>
      </c>
      <c r="C188" s="72">
        <v>1958</v>
      </c>
      <c r="D188" s="134" t="s">
        <v>373</v>
      </c>
      <c r="E188" s="136">
        <v>7</v>
      </c>
      <c r="F188" s="137">
        <f t="shared" si="12"/>
        <v>25</v>
      </c>
      <c r="G188" s="136">
        <v>0</v>
      </c>
      <c r="H188" s="136">
        <v>25</v>
      </c>
      <c r="I188" s="54" t="s">
        <v>449</v>
      </c>
      <c r="J188" s="15">
        <v>0.15</v>
      </c>
      <c r="K188" s="17">
        <f t="shared" si="13"/>
        <v>0</v>
      </c>
      <c r="L188" s="44">
        <v>0.5</v>
      </c>
      <c r="M188" s="17">
        <f t="shared" si="14"/>
        <v>0.5</v>
      </c>
      <c r="N188" s="15">
        <f t="shared" si="15"/>
        <v>0.15</v>
      </c>
      <c r="O188" s="17">
        <f t="shared" si="16"/>
        <v>0.075</v>
      </c>
      <c r="P188" s="32"/>
      <c r="Q188" s="32"/>
      <c r="R188" s="17">
        <f t="shared" si="17"/>
        <v>0.075</v>
      </c>
    </row>
    <row r="189" spans="1:18" s="5" customFormat="1" ht="15">
      <c r="A189" s="16"/>
      <c r="B189" s="134" t="s">
        <v>36</v>
      </c>
      <c r="C189" s="72">
        <v>1958</v>
      </c>
      <c r="D189" s="134" t="s">
        <v>457</v>
      </c>
      <c r="E189" s="136">
        <v>16</v>
      </c>
      <c r="F189" s="137">
        <f t="shared" si="12"/>
        <v>63</v>
      </c>
      <c r="G189" s="136">
        <v>23</v>
      </c>
      <c r="H189" s="136">
        <v>40</v>
      </c>
      <c r="I189" s="53" t="s">
        <v>469</v>
      </c>
      <c r="J189" s="15">
        <v>0.1</v>
      </c>
      <c r="K189" s="17">
        <f t="shared" si="13"/>
        <v>36.507936507936506</v>
      </c>
      <c r="L189" s="18">
        <v>8</v>
      </c>
      <c r="M189" s="17">
        <f t="shared" si="14"/>
        <v>44.507936507936506</v>
      </c>
      <c r="N189" s="15">
        <f t="shared" si="15"/>
        <v>0.1</v>
      </c>
      <c r="O189" s="17">
        <f t="shared" si="16"/>
        <v>4.450793650793651</v>
      </c>
      <c r="P189" s="32"/>
      <c r="Q189" s="32"/>
      <c r="R189" s="17">
        <f t="shared" si="17"/>
        <v>4.450793650793651</v>
      </c>
    </row>
    <row r="190" spans="1:18" s="5" customFormat="1" ht="15">
      <c r="A190" s="45"/>
      <c r="B190" s="134" t="s">
        <v>54</v>
      </c>
      <c r="C190" s="72">
        <v>1992</v>
      </c>
      <c r="D190" s="134" t="s">
        <v>419</v>
      </c>
      <c r="E190" s="136">
        <v>2</v>
      </c>
      <c r="F190" s="137">
        <f t="shared" si="12"/>
        <v>8</v>
      </c>
      <c r="G190" s="136">
        <v>0</v>
      </c>
      <c r="H190" s="136">
        <v>8</v>
      </c>
      <c r="I190" s="51" t="s">
        <v>262</v>
      </c>
      <c r="J190" s="15">
        <v>0.4</v>
      </c>
      <c r="K190" s="17">
        <f t="shared" si="13"/>
        <v>0</v>
      </c>
      <c r="L190" s="18">
        <v>0</v>
      </c>
      <c r="M190" s="17">
        <f t="shared" si="14"/>
        <v>0</v>
      </c>
      <c r="N190" s="15">
        <f t="shared" si="15"/>
        <v>0.4</v>
      </c>
      <c r="O190" s="17">
        <f t="shared" si="16"/>
        <v>0</v>
      </c>
      <c r="P190" s="32"/>
      <c r="Q190" s="32"/>
      <c r="R190" s="17">
        <f t="shared" si="17"/>
        <v>0</v>
      </c>
    </row>
    <row r="191" spans="1:18" s="5" customFormat="1" ht="15">
      <c r="A191" s="16"/>
      <c r="B191" s="134" t="s">
        <v>54</v>
      </c>
      <c r="C191" s="72">
        <v>1992</v>
      </c>
      <c r="D191" s="134" t="s">
        <v>357</v>
      </c>
      <c r="E191" s="136">
        <v>19</v>
      </c>
      <c r="F191" s="137">
        <f t="shared" si="12"/>
        <v>62</v>
      </c>
      <c r="G191" s="136">
        <v>21</v>
      </c>
      <c r="H191" s="136">
        <v>41</v>
      </c>
      <c r="I191" s="52" t="s">
        <v>443</v>
      </c>
      <c r="J191" s="15">
        <v>0.25</v>
      </c>
      <c r="K191" s="17">
        <f t="shared" si="13"/>
        <v>33.87096774193548</v>
      </c>
      <c r="L191" s="18">
        <v>8</v>
      </c>
      <c r="M191" s="17">
        <f t="shared" si="14"/>
        <v>41.87096774193548</v>
      </c>
      <c r="N191" s="15">
        <f t="shared" si="15"/>
        <v>0.25</v>
      </c>
      <c r="O191" s="17">
        <f t="shared" si="16"/>
        <v>10.46774193548387</v>
      </c>
      <c r="P191" s="32"/>
      <c r="Q191" s="32"/>
      <c r="R191" s="17">
        <f t="shared" si="17"/>
        <v>10.46774193548387</v>
      </c>
    </row>
    <row r="192" spans="1:18" s="5" customFormat="1" ht="15">
      <c r="A192" s="47"/>
      <c r="B192" s="134" t="s">
        <v>297</v>
      </c>
      <c r="C192" s="72">
        <v>1970</v>
      </c>
      <c r="D192" s="134" t="s">
        <v>470</v>
      </c>
      <c r="E192" s="136">
        <v>19</v>
      </c>
      <c r="F192" s="137">
        <f t="shared" si="12"/>
        <v>74</v>
      </c>
      <c r="G192" s="136">
        <v>65</v>
      </c>
      <c r="H192" s="136">
        <v>9</v>
      </c>
      <c r="I192" s="55" t="s">
        <v>493</v>
      </c>
      <c r="J192" s="15">
        <v>0.1</v>
      </c>
      <c r="K192" s="17">
        <f t="shared" si="13"/>
        <v>87.83783783783784</v>
      </c>
      <c r="L192" s="18">
        <v>10</v>
      </c>
      <c r="M192" s="17">
        <f t="shared" si="14"/>
        <v>97.83783783783784</v>
      </c>
      <c r="N192" s="15">
        <f t="shared" si="15"/>
        <v>0.1</v>
      </c>
      <c r="O192" s="17">
        <f t="shared" si="16"/>
        <v>9.783783783783784</v>
      </c>
      <c r="P192" s="32"/>
      <c r="Q192" s="32"/>
      <c r="R192" s="17">
        <f t="shared" si="17"/>
        <v>9.783783783783784</v>
      </c>
    </row>
    <row r="193" spans="1:18" s="5" customFormat="1" ht="15">
      <c r="A193" s="47"/>
      <c r="B193" s="134" t="s">
        <v>486</v>
      </c>
      <c r="C193" s="72">
        <v>1964</v>
      </c>
      <c r="D193" s="134" t="s">
        <v>481</v>
      </c>
      <c r="E193" s="136">
        <v>1</v>
      </c>
      <c r="F193" s="137">
        <f t="shared" si="12"/>
        <v>4</v>
      </c>
      <c r="G193" s="136">
        <v>1</v>
      </c>
      <c r="H193" s="136">
        <v>3</v>
      </c>
      <c r="I193" s="55" t="s">
        <v>493</v>
      </c>
      <c r="J193" s="15">
        <v>0.1</v>
      </c>
      <c r="K193" s="17">
        <f t="shared" si="13"/>
        <v>25</v>
      </c>
      <c r="L193" s="18">
        <v>0</v>
      </c>
      <c r="M193" s="17">
        <f t="shared" si="14"/>
        <v>25</v>
      </c>
      <c r="N193" s="15">
        <f t="shared" si="15"/>
        <v>0.1</v>
      </c>
      <c r="O193" s="17">
        <f t="shared" si="16"/>
        <v>2.5</v>
      </c>
      <c r="P193" s="32"/>
      <c r="Q193" s="32"/>
      <c r="R193" s="17">
        <f t="shared" si="17"/>
        <v>2.5</v>
      </c>
    </row>
    <row r="194" spans="1:18" s="5" customFormat="1" ht="15">
      <c r="A194" s="16"/>
      <c r="B194" s="134" t="s">
        <v>218</v>
      </c>
      <c r="C194" s="72">
        <v>1970</v>
      </c>
      <c r="D194" s="134" t="s">
        <v>441</v>
      </c>
      <c r="E194" s="136">
        <v>22</v>
      </c>
      <c r="F194" s="137">
        <f aca="true" t="shared" si="18" ref="F194:F257">SUM(G194:H194)</f>
        <v>67</v>
      </c>
      <c r="G194" s="136">
        <v>29</v>
      </c>
      <c r="H194" s="136">
        <v>38</v>
      </c>
      <c r="I194" s="52" t="s">
        <v>443</v>
      </c>
      <c r="J194" s="15">
        <v>0.25</v>
      </c>
      <c r="K194" s="17">
        <f aca="true" t="shared" si="19" ref="K194:K257">PRODUCT(G194/F194)*100</f>
        <v>43.28358208955223</v>
      </c>
      <c r="L194" s="18">
        <v>10</v>
      </c>
      <c r="M194" s="17">
        <f aca="true" t="shared" si="20" ref="M194:M257">SUM(K194:L194)</f>
        <v>53.28358208955223</v>
      </c>
      <c r="N194" s="15">
        <f aca="true" t="shared" si="21" ref="N194:N257">J194</f>
        <v>0.25</v>
      </c>
      <c r="O194" s="17">
        <f aca="true" t="shared" si="22" ref="O194:O257">PRODUCT(M194:N194)</f>
        <v>13.320895522388058</v>
      </c>
      <c r="P194" s="32"/>
      <c r="Q194" s="32"/>
      <c r="R194" s="17">
        <f aca="true" t="shared" si="23" ref="R194:R257">SUM(O194:Q194)</f>
        <v>13.320895522388058</v>
      </c>
    </row>
    <row r="195" spans="1:18" s="5" customFormat="1" ht="15">
      <c r="A195" s="16"/>
      <c r="B195" s="134" t="s">
        <v>287</v>
      </c>
      <c r="C195" s="72">
        <v>1960</v>
      </c>
      <c r="D195" s="134" t="s">
        <v>456</v>
      </c>
      <c r="E195" s="136">
        <v>14</v>
      </c>
      <c r="F195" s="137">
        <f t="shared" si="18"/>
        <v>55</v>
      </c>
      <c r="G195" s="136">
        <v>37</v>
      </c>
      <c r="H195" s="136">
        <v>18</v>
      </c>
      <c r="I195" s="53" t="s">
        <v>469</v>
      </c>
      <c r="J195" s="15">
        <v>0.1</v>
      </c>
      <c r="K195" s="17">
        <f t="shared" si="19"/>
        <v>67.27272727272727</v>
      </c>
      <c r="L195" s="18">
        <v>6</v>
      </c>
      <c r="M195" s="17">
        <f t="shared" si="20"/>
        <v>73.27272727272727</v>
      </c>
      <c r="N195" s="15">
        <f t="shared" si="21"/>
        <v>0.1</v>
      </c>
      <c r="O195" s="17">
        <f t="shared" si="22"/>
        <v>7.327272727272727</v>
      </c>
      <c r="P195" s="32"/>
      <c r="Q195" s="32"/>
      <c r="R195" s="17">
        <f t="shared" si="23"/>
        <v>7.327272727272727</v>
      </c>
    </row>
    <row r="196" spans="1:18" s="5" customFormat="1" ht="15">
      <c r="A196" s="16"/>
      <c r="B196" s="134" t="s">
        <v>303</v>
      </c>
      <c r="C196" s="72">
        <v>1949</v>
      </c>
      <c r="D196" s="134" t="s">
        <v>477</v>
      </c>
      <c r="E196" s="136">
        <v>20</v>
      </c>
      <c r="F196" s="137">
        <f t="shared" si="18"/>
        <v>80</v>
      </c>
      <c r="G196" s="136">
        <v>33</v>
      </c>
      <c r="H196" s="136">
        <v>47</v>
      </c>
      <c r="I196" s="55" t="s">
        <v>493</v>
      </c>
      <c r="J196" s="15">
        <v>0.1</v>
      </c>
      <c r="K196" s="17">
        <f t="shared" si="19"/>
        <v>41.25</v>
      </c>
      <c r="L196" s="18">
        <v>10</v>
      </c>
      <c r="M196" s="17">
        <f t="shared" si="20"/>
        <v>51.25</v>
      </c>
      <c r="N196" s="15">
        <f t="shared" si="21"/>
        <v>0.1</v>
      </c>
      <c r="O196" s="17">
        <f t="shared" si="22"/>
        <v>5.125</v>
      </c>
      <c r="P196" s="32"/>
      <c r="Q196" s="32"/>
      <c r="R196" s="17">
        <f t="shared" si="23"/>
        <v>5.125</v>
      </c>
    </row>
    <row r="197" spans="1:18" s="5" customFormat="1" ht="15">
      <c r="A197" s="47"/>
      <c r="B197" s="134" t="s">
        <v>98</v>
      </c>
      <c r="C197" s="72">
        <v>1972</v>
      </c>
      <c r="D197" s="134" t="s">
        <v>353</v>
      </c>
      <c r="E197" s="136">
        <v>20</v>
      </c>
      <c r="F197" s="137">
        <f t="shared" si="18"/>
        <v>63</v>
      </c>
      <c r="G197" s="136">
        <v>30</v>
      </c>
      <c r="H197" s="136">
        <v>33</v>
      </c>
      <c r="I197" s="52" t="s">
        <v>443</v>
      </c>
      <c r="J197" s="15">
        <v>0.25</v>
      </c>
      <c r="K197" s="17">
        <f t="shared" si="19"/>
        <v>47.61904761904761</v>
      </c>
      <c r="L197" s="18">
        <v>9</v>
      </c>
      <c r="M197" s="17">
        <f t="shared" si="20"/>
        <v>56.61904761904761</v>
      </c>
      <c r="N197" s="15">
        <f t="shared" si="21"/>
        <v>0.25</v>
      </c>
      <c r="O197" s="17">
        <f t="shared" si="22"/>
        <v>14.154761904761903</v>
      </c>
      <c r="P197" s="32"/>
      <c r="Q197" s="32"/>
      <c r="R197" s="17">
        <f t="shared" si="23"/>
        <v>14.154761904761903</v>
      </c>
    </row>
    <row r="198" spans="1:18" s="5" customFormat="1" ht="15">
      <c r="A198" s="16"/>
      <c r="B198" s="134" t="s">
        <v>152</v>
      </c>
      <c r="C198" s="72">
        <v>1952</v>
      </c>
      <c r="D198" s="134" t="s">
        <v>368</v>
      </c>
      <c r="E198" s="136">
        <v>5</v>
      </c>
      <c r="F198" s="137">
        <f t="shared" si="18"/>
        <v>19</v>
      </c>
      <c r="G198" s="136">
        <v>6</v>
      </c>
      <c r="H198" s="136">
        <v>13</v>
      </c>
      <c r="I198" s="54" t="s">
        <v>449</v>
      </c>
      <c r="J198" s="15">
        <v>0.15</v>
      </c>
      <c r="K198" s="17">
        <f t="shared" si="19"/>
        <v>31.57894736842105</v>
      </c>
      <c r="L198" s="18">
        <v>0</v>
      </c>
      <c r="M198" s="17">
        <f t="shared" si="20"/>
        <v>31.57894736842105</v>
      </c>
      <c r="N198" s="15">
        <f t="shared" si="21"/>
        <v>0.15</v>
      </c>
      <c r="O198" s="17">
        <f t="shared" si="22"/>
        <v>4.7368421052631575</v>
      </c>
      <c r="P198" s="32"/>
      <c r="Q198" s="32"/>
      <c r="R198" s="17">
        <f t="shared" si="23"/>
        <v>4.7368421052631575</v>
      </c>
    </row>
    <row r="199" spans="1:18" s="5" customFormat="1" ht="15">
      <c r="A199" s="16"/>
      <c r="B199" s="134" t="s">
        <v>152</v>
      </c>
      <c r="C199" s="72">
        <v>1952</v>
      </c>
      <c r="D199" s="134" t="s">
        <v>458</v>
      </c>
      <c r="E199" s="136">
        <v>16</v>
      </c>
      <c r="F199" s="137">
        <f t="shared" si="18"/>
        <v>64</v>
      </c>
      <c r="G199" s="136">
        <v>34</v>
      </c>
      <c r="H199" s="136">
        <v>30</v>
      </c>
      <c r="I199" s="53" t="s">
        <v>469</v>
      </c>
      <c r="J199" s="15">
        <v>0.1</v>
      </c>
      <c r="K199" s="17">
        <f t="shared" si="19"/>
        <v>53.125</v>
      </c>
      <c r="L199" s="18">
        <v>8</v>
      </c>
      <c r="M199" s="17">
        <f t="shared" si="20"/>
        <v>61.125</v>
      </c>
      <c r="N199" s="15">
        <f t="shared" si="21"/>
        <v>0.1</v>
      </c>
      <c r="O199" s="17">
        <f t="shared" si="22"/>
        <v>6.112500000000001</v>
      </c>
      <c r="P199" s="32"/>
      <c r="Q199" s="32"/>
      <c r="R199" s="17">
        <f t="shared" si="23"/>
        <v>6.112500000000001</v>
      </c>
    </row>
    <row r="200" spans="1:18" s="5" customFormat="1" ht="15">
      <c r="A200" s="131"/>
      <c r="B200" s="133" t="s">
        <v>152</v>
      </c>
      <c r="C200" s="132">
        <v>1952</v>
      </c>
      <c r="D200" s="133" t="s">
        <v>353</v>
      </c>
      <c r="E200" s="138">
        <v>1</v>
      </c>
      <c r="F200" s="139">
        <f t="shared" si="18"/>
        <v>4</v>
      </c>
      <c r="G200" s="138">
        <v>0</v>
      </c>
      <c r="H200" s="138">
        <v>4</v>
      </c>
      <c r="I200" s="125" t="s">
        <v>443</v>
      </c>
      <c r="J200" s="132">
        <v>0.25</v>
      </c>
      <c r="K200" s="126">
        <f t="shared" si="19"/>
        <v>0</v>
      </c>
      <c r="L200" s="127">
        <v>0</v>
      </c>
      <c r="M200" s="126">
        <f t="shared" si="20"/>
        <v>0</v>
      </c>
      <c r="N200" s="128">
        <f t="shared" si="21"/>
        <v>0.25</v>
      </c>
      <c r="O200" s="126">
        <f t="shared" si="22"/>
        <v>0</v>
      </c>
      <c r="P200" s="129"/>
      <c r="Q200" s="129"/>
      <c r="R200" s="126">
        <f t="shared" si="23"/>
        <v>0</v>
      </c>
    </row>
    <row r="201" spans="1:18" s="5" customFormat="1" ht="15">
      <c r="A201" s="16"/>
      <c r="B201" s="134" t="s">
        <v>391</v>
      </c>
      <c r="C201" s="72">
        <v>1950</v>
      </c>
      <c r="D201" s="134" t="s">
        <v>476</v>
      </c>
      <c r="E201" s="136">
        <v>1</v>
      </c>
      <c r="F201" s="137">
        <f t="shared" si="18"/>
        <v>2</v>
      </c>
      <c r="G201" s="136">
        <v>0</v>
      </c>
      <c r="H201" s="136">
        <v>2</v>
      </c>
      <c r="I201" s="55" t="s">
        <v>493</v>
      </c>
      <c r="J201" s="15">
        <v>0.1</v>
      </c>
      <c r="K201" s="17">
        <f t="shared" si="19"/>
        <v>0</v>
      </c>
      <c r="L201" s="18">
        <v>0</v>
      </c>
      <c r="M201" s="17">
        <f t="shared" si="20"/>
        <v>0</v>
      </c>
      <c r="N201" s="15">
        <f t="shared" si="21"/>
        <v>0.1</v>
      </c>
      <c r="O201" s="17">
        <f t="shared" si="22"/>
        <v>0</v>
      </c>
      <c r="P201" s="32"/>
      <c r="Q201" s="32"/>
      <c r="R201" s="17">
        <f t="shared" si="23"/>
        <v>0</v>
      </c>
    </row>
    <row r="202" spans="1:18" s="5" customFormat="1" ht="15">
      <c r="A202" s="16"/>
      <c r="B202" s="134" t="s">
        <v>95</v>
      </c>
      <c r="C202" s="72">
        <v>1971</v>
      </c>
      <c r="D202" s="134" t="s">
        <v>359</v>
      </c>
      <c r="E202" s="136">
        <v>13</v>
      </c>
      <c r="F202" s="137">
        <f t="shared" si="18"/>
        <v>42</v>
      </c>
      <c r="G202" s="136">
        <v>24</v>
      </c>
      <c r="H202" s="136">
        <v>18</v>
      </c>
      <c r="I202" s="52" t="s">
        <v>443</v>
      </c>
      <c r="J202" s="15">
        <v>0.25</v>
      </c>
      <c r="K202" s="17">
        <f t="shared" si="19"/>
        <v>57.14285714285714</v>
      </c>
      <c r="L202" s="18">
        <v>2</v>
      </c>
      <c r="M202" s="17">
        <f t="shared" si="20"/>
        <v>59.14285714285714</v>
      </c>
      <c r="N202" s="15">
        <f t="shared" si="21"/>
        <v>0.25</v>
      </c>
      <c r="O202" s="17">
        <f t="shared" si="22"/>
        <v>14.785714285714285</v>
      </c>
      <c r="P202" s="32"/>
      <c r="Q202" s="32"/>
      <c r="R202" s="17">
        <f t="shared" si="23"/>
        <v>14.785714285714285</v>
      </c>
    </row>
    <row r="203" spans="1:18" s="5" customFormat="1" ht="15">
      <c r="A203" s="16"/>
      <c r="B203" s="134" t="s">
        <v>103</v>
      </c>
      <c r="C203" s="72">
        <v>1946</v>
      </c>
      <c r="D203" s="134" t="s">
        <v>359</v>
      </c>
      <c r="E203" s="136">
        <v>21</v>
      </c>
      <c r="F203" s="137">
        <f t="shared" si="18"/>
        <v>74</v>
      </c>
      <c r="G203" s="136">
        <v>31</v>
      </c>
      <c r="H203" s="136">
        <v>43</v>
      </c>
      <c r="I203" s="52" t="s">
        <v>443</v>
      </c>
      <c r="J203" s="15">
        <v>0.25</v>
      </c>
      <c r="K203" s="17">
        <f t="shared" si="19"/>
        <v>41.891891891891895</v>
      </c>
      <c r="L203" s="18">
        <v>10</v>
      </c>
      <c r="M203" s="17">
        <f t="shared" si="20"/>
        <v>51.891891891891895</v>
      </c>
      <c r="N203" s="15">
        <f t="shared" si="21"/>
        <v>0.25</v>
      </c>
      <c r="O203" s="17">
        <f t="shared" si="22"/>
        <v>12.972972972972974</v>
      </c>
      <c r="P203" s="32"/>
      <c r="Q203" s="32"/>
      <c r="R203" s="17">
        <f t="shared" si="23"/>
        <v>12.972972972972974</v>
      </c>
    </row>
    <row r="204" spans="1:18" s="5" customFormat="1" ht="15">
      <c r="A204" s="47"/>
      <c r="B204" s="134" t="s">
        <v>93</v>
      </c>
      <c r="C204" s="72">
        <v>1958</v>
      </c>
      <c r="D204" s="134" t="s">
        <v>440</v>
      </c>
      <c r="E204" s="136">
        <v>22</v>
      </c>
      <c r="F204" s="137">
        <f t="shared" si="18"/>
        <v>75</v>
      </c>
      <c r="G204" s="136">
        <v>34</v>
      </c>
      <c r="H204" s="136">
        <v>41</v>
      </c>
      <c r="I204" s="52" t="s">
        <v>443</v>
      </c>
      <c r="J204" s="15">
        <v>0.25</v>
      </c>
      <c r="K204" s="17">
        <f t="shared" si="19"/>
        <v>45.33333333333333</v>
      </c>
      <c r="L204" s="18">
        <v>10</v>
      </c>
      <c r="M204" s="17">
        <f t="shared" si="20"/>
        <v>55.33333333333333</v>
      </c>
      <c r="N204" s="15">
        <f t="shared" si="21"/>
        <v>0.25</v>
      </c>
      <c r="O204" s="17">
        <f t="shared" si="22"/>
        <v>13.833333333333332</v>
      </c>
      <c r="P204" s="32"/>
      <c r="Q204" s="32"/>
      <c r="R204" s="17">
        <f t="shared" si="23"/>
        <v>13.833333333333332</v>
      </c>
    </row>
    <row r="205" spans="1:18" s="5" customFormat="1" ht="15">
      <c r="A205" s="47"/>
      <c r="B205" s="134" t="s">
        <v>205</v>
      </c>
      <c r="C205" s="72">
        <v>1952</v>
      </c>
      <c r="D205" s="134" t="s">
        <v>429</v>
      </c>
      <c r="E205" s="136">
        <v>21</v>
      </c>
      <c r="F205" s="137">
        <f t="shared" si="18"/>
        <v>82</v>
      </c>
      <c r="G205" s="136">
        <v>47</v>
      </c>
      <c r="H205" s="136">
        <v>35</v>
      </c>
      <c r="I205" s="54" t="s">
        <v>449</v>
      </c>
      <c r="J205" s="15">
        <v>0.15</v>
      </c>
      <c r="K205" s="17">
        <f t="shared" si="19"/>
        <v>57.3170731707317</v>
      </c>
      <c r="L205" s="18">
        <v>10</v>
      </c>
      <c r="M205" s="17">
        <f t="shared" si="20"/>
        <v>67.3170731707317</v>
      </c>
      <c r="N205" s="15">
        <f t="shared" si="21"/>
        <v>0.15</v>
      </c>
      <c r="O205" s="17">
        <f t="shared" si="22"/>
        <v>10.097560975609754</v>
      </c>
      <c r="P205" s="32"/>
      <c r="Q205" s="32"/>
      <c r="R205" s="17">
        <f t="shared" si="23"/>
        <v>10.097560975609754</v>
      </c>
    </row>
    <row r="206" spans="1:18" s="5" customFormat="1" ht="15">
      <c r="A206" s="47"/>
      <c r="B206" s="134" t="s">
        <v>205</v>
      </c>
      <c r="C206" s="72">
        <v>1952</v>
      </c>
      <c r="D206" s="134" t="s">
        <v>452</v>
      </c>
      <c r="E206" s="136">
        <v>18</v>
      </c>
      <c r="F206" s="137">
        <f t="shared" si="18"/>
        <v>71</v>
      </c>
      <c r="G206" s="136">
        <v>63</v>
      </c>
      <c r="H206" s="136">
        <v>8</v>
      </c>
      <c r="I206" s="53" t="s">
        <v>469</v>
      </c>
      <c r="J206" s="15">
        <v>0.1</v>
      </c>
      <c r="K206" s="17">
        <f t="shared" si="19"/>
        <v>88.73239436619718</v>
      </c>
      <c r="L206" s="18">
        <v>10</v>
      </c>
      <c r="M206" s="17">
        <f t="shared" si="20"/>
        <v>98.73239436619718</v>
      </c>
      <c r="N206" s="15">
        <f t="shared" si="21"/>
        <v>0.1</v>
      </c>
      <c r="O206" s="17">
        <f t="shared" si="22"/>
        <v>9.87323943661972</v>
      </c>
      <c r="P206" s="32"/>
      <c r="Q206" s="32"/>
      <c r="R206" s="17">
        <f t="shared" si="23"/>
        <v>9.87323943661972</v>
      </c>
    </row>
    <row r="207" spans="1:18" s="5" customFormat="1" ht="15">
      <c r="A207" s="16"/>
      <c r="B207" s="134" t="s">
        <v>215</v>
      </c>
      <c r="C207" s="72">
        <v>1969</v>
      </c>
      <c r="D207" s="134" t="s">
        <v>373</v>
      </c>
      <c r="E207" s="136">
        <v>1</v>
      </c>
      <c r="F207" s="137">
        <f t="shared" si="18"/>
        <v>4</v>
      </c>
      <c r="G207" s="136">
        <v>0</v>
      </c>
      <c r="H207" s="136">
        <v>4</v>
      </c>
      <c r="I207" s="54" t="s">
        <v>449</v>
      </c>
      <c r="J207" s="15">
        <v>0.15</v>
      </c>
      <c r="K207" s="17">
        <f t="shared" si="19"/>
        <v>0</v>
      </c>
      <c r="L207" s="18">
        <v>0</v>
      </c>
      <c r="M207" s="17">
        <f t="shared" si="20"/>
        <v>0</v>
      </c>
      <c r="N207" s="15">
        <f t="shared" si="21"/>
        <v>0.15</v>
      </c>
      <c r="O207" s="17">
        <f t="shared" si="22"/>
        <v>0</v>
      </c>
      <c r="P207" s="32"/>
      <c r="Q207" s="32"/>
      <c r="R207" s="17">
        <f t="shared" si="23"/>
        <v>0</v>
      </c>
    </row>
    <row r="208" spans="1:18" s="5" customFormat="1" ht="15">
      <c r="A208" s="47"/>
      <c r="B208" s="134" t="s">
        <v>402</v>
      </c>
      <c r="C208" s="72">
        <v>1973</v>
      </c>
      <c r="D208" s="134" t="s">
        <v>474</v>
      </c>
      <c r="E208" s="136">
        <v>20</v>
      </c>
      <c r="F208" s="137">
        <f t="shared" si="18"/>
        <v>78</v>
      </c>
      <c r="G208" s="136">
        <v>59</v>
      </c>
      <c r="H208" s="136">
        <v>19</v>
      </c>
      <c r="I208" s="55" t="s">
        <v>493</v>
      </c>
      <c r="J208" s="15">
        <v>0.1</v>
      </c>
      <c r="K208" s="17">
        <f t="shared" si="19"/>
        <v>75.64102564102564</v>
      </c>
      <c r="L208" s="18">
        <v>10</v>
      </c>
      <c r="M208" s="17">
        <f t="shared" si="20"/>
        <v>85.64102564102564</v>
      </c>
      <c r="N208" s="15">
        <f t="shared" si="21"/>
        <v>0.1</v>
      </c>
      <c r="O208" s="17">
        <f t="shared" si="22"/>
        <v>8.564102564102564</v>
      </c>
      <c r="P208" s="32"/>
      <c r="Q208" s="32"/>
      <c r="R208" s="17">
        <f t="shared" si="23"/>
        <v>8.564102564102564</v>
      </c>
    </row>
    <row r="209" spans="1:18" s="5" customFormat="1" ht="15">
      <c r="A209" s="16"/>
      <c r="B209" s="134" t="s">
        <v>422</v>
      </c>
      <c r="C209" s="72">
        <v>2003</v>
      </c>
      <c r="D209" s="134" t="s">
        <v>268</v>
      </c>
      <c r="E209" s="136">
        <v>21</v>
      </c>
      <c r="F209" s="137">
        <f t="shared" si="18"/>
        <v>68</v>
      </c>
      <c r="G209" s="136">
        <v>1</v>
      </c>
      <c r="H209" s="136">
        <v>67</v>
      </c>
      <c r="I209" s="51" t="s">
        <v>262</v>
      </c>
      <c r="J209" s="15">
        <v>0.4</v>
      </c>
      <c r="K209" s="17">
        <f t="shared" si="19"/>
        <v>1.4705882352941175</v>
      </c>
      <c r="L209" s="18">
        <v>10</v>
      </c>
      <c r="M209" s="17">
        <f t="shared" si="20"/>
        <v>11.470588235294118</v>
      </c>
      <c r="N209" s="15">
        <f t="shared" si="21"/>
        <v>0.4</v>
      </c>
      <c r="O209" s="17">
        <f t="shared" si="22"/>
        <v>4.588235294117648</v>
      </c>
      <c r="P209" s="32"/>
      <c r="Q209" s="32"/>
      <c r="R209" s="17">
        <f t="shared" si="23"/>
        <v>4.588235294117648</v>
      </c>
    </row>
    <row r="210" spans="1:18" s="5" customFormat="1" ht="15">
      <c r="A210" s="131"/>
      <c r="B210" s="133" t="s">
        <v>422</v>
      </c>
      <c r="C210" s="132">
        <v>2003</v>
      </c>
      <c r="D210" s="133" t="s">
        <v>357</v>
      </c>
      <c r="E210" s="138">
        <v>10</v>
      </c>
      <c r="F210" s="139">
        <f t="shared" si="18"/>
        <v>30</v>
      </c>
      <c r="G210" s="138">
        <v>5</v>
      </c>
      <c r="H210" s="138">
        <v>25</v>
      </c>
      <c r="I210" s="125" t="s">
        <v>443</v>
      </c>
      <c r="J210" s="132">
        <v>0.25</v>
      </c>
      <c r="K210" s="126">
        <f t="shared" si="19"/>
        <v>16.666666666666664</v>
      </c>
      <c r="L210" s="141">
        <v>0.5</v>
      </c>
      <c r="M210" s="126">
        <f t="shared" si="20"/>
        <v>17.166666666666664</v>
      </c>
      <c r="N210" s="128">
        <f t="shared" si="21"/>
        <v>0.25</v>
      </c>
      <c r="O210" s="126">
        <f t="shared" si="22"/>
        <v>4.291666666666666</v>
      </c>
      <c r="P210" s="129"/>
      <c r="Q210" s="129"/>
      <c r="R210" s="126">
        <f t="shared" si="23"/>
        <v>4.291666666666666</v>
      </c>
    </row>
    <row r="211" spans="1:18" s="5" customFormat="1" ht="15">
      <c r="A211" s="47"/>
      <c r="B211" s="134" t="s">
        <v>364</v>
      </c>
      <c r="C211" s="72">
        <v>1971</v>
      </c>
      <c r="D211" s="134" t="s">
        <v>371</v>
      </c>
      <c r="E211" s="136">
        <v>7</v>
      </c>
      <c r="F211" s="137">
        <f t="shared" si="18"/>
        <v>25</v>
      </c>
      <c r="G211" s="136">
        <v>4</v>
      </c>
      <c r="H211" s="136">
        <v>21</v>
      </c>
      <c r="I211" s="54" t="s">
        <v>449</v>
      </c>
      <c r="J211" s="15">
        <v>0.15</v>
      </c>
      <c r="K211" s="17">
        <f t="shared" si="19"/>
        <v>16</v>
      </c>
      <c r="L211" s="44">
        <v>0.5</v>
      </c>
      <c r="M211" s="17">
        <f t="shared" si="20"/>
        <v>16.5</v>
      </c>
      <c r="N211" s="15">
        <f t="shared" si="21"/>
        <v>0.15</v>
      </c>
      <c r="O211" s="17">
        <f t="shared" si="22"/>
        <v>2.475</v>
      </c>
      <c r="P211" s="32"/>
      <c r="Q211" s="32"/>
      <c r="R211" s="17">
        <f t="shared" si="23"/>
        <v>2.475</v>
      </c>
    </row>
    <row r="212" spans="1:18" s="5" customFormat="1" ht="15">
      <c r="A212" s="131"/>
      <c r="B212" s="133" t="s">
        <v>364</v>
      </c>
      <c r="C212" s="132">
        <v>1971</v>
      </c>
      <c r="D212" s="133" t="s">
        <v>438</v>
      </c>
      <c r="E212" s="138">
        <v>1</v>
      </c>
      <c r="F212" s="139">
        <f t="shared" si="18"/>
        <v>3</v>
      </c>
      <c r="G212" s="138">
        <v>0</v>
      </c>
      <c r="H212" s="138">
        <v>3</v>
      </c>
      <c r="I212" s="125" t="s">
        <v>443</v>
      </c>
      <c r="J212" s="132">
        <v>0.25</v>
      </c>
      <c r="K212" s="126">
        <f t="shared" si="19"/>
        <v>0</v>
      </c>
      <c r="L212" s="127">
        <v>0</v>
      </c>
      <c r="M212" s="126">
        <f t="shared" si="20"/>
        <v>0</v>
      </c>
      <c r="N212" s="128">
        <f t="shared" si="21"/>
        <v>0.25</v>
      </c>
      <c r="O212" s="126">
        <f t="shared" si="22"/>
        <v>0</v>
      </c>
      <c r="P212" s="129"/>
      <c r="Q212" s="129"/>
      <c r="R212" s="126">
        <f t="shared" si="23"/>
        <v>0</v>
      </c>
    </row>
    <row r="213" spans="1:18" s="5" customFormat="1" ht="15">
      <c r="A213" s="45"/>
      <c r="B213" s="134" t="s">
        <v>144</v>
      </c>
      <c r="C213" s="72">
        <v>1953</v>
      </c>
      <c r="D213" s="134" t="s">
        <v>371</v>
      </c>
      <c r="E213" s="136">
        <v>13</v>
      </c>
      <c r="F213" s="137">
        <f t="shared" si="18"/>
        <v>46</v>
      </c>
      <c r="G213" s="136">
        <v>15</v>
      </c>
      <c r="H213" s="136">
        <v>31</v>
      </c>
      <c r="I213" s="54" t="s">
        <v>449</v>
      </c>
      <c r="J213" s="15">
        <v>0.15</v>
      </c>
      <c r="K213" s="17">
        <f t="shared" si="19"/>
        <v>32.608695652173914</v>
      </c>
      <c r="L213" s="18">
        <v>2</v>
      </c>
      <c r="M213" s="17">
        <f t="shared" si="20"/>
        <v>34.608695652173914</v>
      </c>
      <c r="N213" s="15">
        <f t="shared" si="21"/>
        <v>0.15</v>
      </c>
      <c r="O213" s="17">
        <f t="shared" si="22"/>
        <v>5.191304347826087</v>
      </c>
      <c r="P213" s="32"/>
      <c r="Q213" s="32"/>
      <c r="R213" s="17">
        <f t="shared" si="23"/>
        <v>5.191304347826087</v>
      </c>
    </row>
    <row r="214" spans="1:18" s="5" customFormat="1" ht="15">
      <c r="A214" s="16"/>
      <c r="B214" s="134" t="s">
        <v>61</v>
      </c>
      <c r="C214" s="72">
        <v>1975</v>
      </c>
      <c r="D214" s="134" t="s">
        <v>414</v>
      </c>
      <c r="E214" s="136">
        <v>16</v>
      </c>
      <c r="F214" s="137">
        <f t="shared" si="18"/>
        <v>58</v>
      </c>
      <c r="G214" s="136">
        <v>56</v>
      </c>
      <c r="H214" s="136">
        <v>2</v>
      </c>
      <c r="I214" s="51" t="s">
        <v>262</v>
      </c>
      <c r="J214" s="15">
        <v>0.4</v>
      </c>
      <c r="K214" s="17">
        <f t="shared" si="19"/>
        <v>96.55172413793103</v>
      </c>
      <c r="L214" s="18">
        <v>5</v>
      </c>
      <c r="M214" s="17">
        <f t="shared" si="20"/>
        <v>101.55172413793103</v>
      </c>
      <c r="N214" s="15">
        <f t="shared" si="21"/>
        <v>0.4</v>
      </c>
      <c r="O214" s="17">
        <f t="shared" si="22"/>
        <v>40.62068965517241</v>
      </c>
      <c r="P214" s="32"/>
      <c r="Q214" s="32"/>
      <c r="R214" s="17">
        <f t="shared" si="23"/>
        <v>40.62068965517241</v>
      </c>
    </row>
    <row r="215" spans="1:18" s="5" customFormat="1" ht="15">
      <c r="A215" s="47"/>
      <c r="B215" s="134" t="s">
        <v>398</v>
      </c>
      <c r="C215" s="72">
        <v>1977</v>
      </c>
      <c r="D215" s="134" t="s">
        <v>457</v>
      </c>
      <c r="E215" s="136">
        <v>1</v>
      </c>
      <c r="F215" s="137">
        <f t="shared" si="18"/>
        <v>4</v>
      </c>
      <c r="G215" s="136">
        <v>0</v>
      </c>
      <c r="H215" s="136">
        <v>4</v>
      </c>
      <c r="I215" s="53" t="s">
        <v>469</v>
      </c>
      <c r="J215" s="15">
        <v>0.1</v>
      </c>
      <c r="K215" s="17">
        <f t="shared" si="19"/>
        <v>0</v>
      </c>
      <c r="L215" s="18">
        <v>0</v>
      </c>
      <c r="M215" s="17">
        <f t="shared" si="20"/>
        <v>0</v>
      </c>
      <c r="N215" s="15">
        <f t="shared" si="21"/>
        <v>0.1</v>
      </c>
      <c r="O215" s="17">
        <f t="shared" si="22"/>
        <v>0</v>
      </c>
      <c r="P215" s="32"/>
      <c r="Q215" s="32"/>
      <c r="R215" s="17">
        <f t="shared" si="23"/>
        <v>0</v>
      </c>
    </row>
    <row r="216" spans="1:18" s="5" customFormat="1" ht="15">
      <c r="A216" s="16"/>
      <c r="B216" s="134" t="s">
        <v>411</v>
      </c>
      <c r="C216" s="72">
        <v>1959</v>
      </c>
      <c r="D216" s="134" t="s">
        <v>477</v>
      </c>
      <c r="E216" s="136">
        <v>4</v>
      </c>
      <c r="F216" s="137">
        <f t="shared" si="18"/>
        <v>16</v>
      </c>
      <c r="G216" s="136">
        <v>1</v>
      </c>
      <c r="H216" s="136">
        <v>15</v>
      </c>
      <c r="I216" s="55" t="s">
        <v>493</v>
      </c>
      <c r="J216" s="15">
        <v>0.1</v>
      </c>
      <c r="K216" s="17">
        <f t="shared" si="19"/>
        <v>6.25</v>
      </c>
      <c r="L216" s="18">
        <v>0</v>
      </c>
      <c r="M216" s="17">
        <f t="shared" si="20"/>
        <v>6.25</v>
      </c>
      <c r="N216" s="15">
        <f t="shared" si="21"/>
        <v>0.1</v>
      </c>
      <c r="O216" s="17">
        <f t="shared" si="22"/>
        <v>0.625</v>
      </c>
      <c r="P216" s="32"/>
      <c r="Q216" s="32"/>
      <c r="R216" s="17">
        <f t="shared" si="23"/>
        <v>0.625</v>
      </c>
    </row>
    <row r="217" spans="1:18" s="5" customFormat="1" ht="15">
      <c r="A217" s="47"/>
      <c r="B217" s="134" t="s">
        <v>181</v>
      </c>
      <c r="C217" s="72">
        <v>1971</v>
      </c>
      <c r="D217" s="134" t="s">
        <v>429</v>
      </c>
      <c r="E217" s="136">
        <v>22</v>
      </c>
      <c r="F217" s="137">
        <f t="shared" si="18"/>
        <v>87</v>
      </c>
      <c r="G217" s="136">
        <v>61</v>
      </c>
      <c r="H217" s="136">
        <v>26</v>
      </c>
      <c r="I217" s="54" t="s">
        <v>449</v>
      </c>
      <c r="J217" s="15">
        <v>0.15</v>
      </c>
      <c r="K217" s="17">
        <f t="shared" si="19"/>
        <v>70.11494252873564</v>
      </c>
      <c r="L217" s="18">
        <v>10</v>
      </c>
      <c r="M217" s="17">
        <f t="shared" si="20"/>
        <v>80.11494252873564</v>
      </c>
      <c r="N217" s="15">
        <f t="shared" si="21"/>
        <v>0.15</v>
      </c>
      <c r="O217" s="17">
        <f t="shared" si="22"/>
        <v>12.017241379310345</v>
      </c>
      <c r="P217" s="32"/>
      <c r="Q217" s="32"/>
      <c r="R217" s="17">
        <f t="shared" si="23"/>
        <v>12.017241379310345</v>
      </c>
    </row>
    <row r="218" spans="1:18" s="5" customFormat="1" ht="15">
      <c r="A218" s="45"/>
      <c r="B218" s="134" t="s">
        <v>293</v>
      </c>
      <c r="C218" s="72">
        <v>1954</v>
      </c>
      <c r="D218" s="134" t="s">
        <v>472</v>
      </c>
      <c r="E218" s="136">
        <v>20</v>
      </c>
      <c r="F218" s="137">
        <f t="shared" si="18"/>
        <v>74</v>
      </c>
      <c r="G218" s="136">
        <v>30</v>
      </c>
      <c r="H218" s="136">
        <v>44</v>
      </c>
      <c r="I218" s="55" t="s">
        <v>493</v>
      </c>
      <c r="J218" s="15">
        <v>0.1</v>
      </c>
      <c r="K218" s="17">
        <f t="shared" si="19"/>
        <v>40.54054054054054</v>
      </c>
      <c r="L218" s="18">
        <v>10</v>
      </c>
      <c r="M218" s="17">
        <f t="shared" si="20"/>
        <v>50.54054054054054</v>
      </c>
      <c r="N218" s="15">
        <f t="shared" si="21"/>
        <v>0.1</v>
      </c>
      <c r="O218" s="17">
        <f t="shared" si="22"/>
        <v>5.054054054054054</v>
      </c>
      <c r="P218" s="32"/>
      <c r="Q218" s="32"/>
      <c r="R218" s="17">
        <f t="shared" si="23"/>
        <v>5.054054054054054</v>
      </c>
    </row>
    <row r="219" spans="1:18" s="5" customFormat="1" ht="15">
      <c r="A219" s="16"/>
      <c r="B219" s="134" t="s">
        <v>25</v>
      </c>
      <c r="C219" s="72">
        <v>1967</v>
      </c>
      <c r="D219" s="134" t="s">
        <v>420</v>
      </c>
      <c r="E219" s="136">
        <v>2</v>
      </c>
      <c r="F219" s="137">
        <f t="shared" si="18"/>
        <v>5</v>
      </c>
      <c r="G219" s="136">
        <v>2</v>
      </c>
      <c r="H219" s="136">
        <v>3</v>
      </c>
      <c r="I219" s="51" t="s">
        <v>262</v>
      </c>
      <c r="J219" s="15">
        <v>0.4</v>
      </c>
      <c r="K219" s="17">
        <f t="shared" si="19"/>
        <v>40</v>
      </c>
      <c r="L219" s="18">
        <v>0</v>
      </c>
      <c r="M219" s="17">
        <f t="shared" si="20"/>
        <v>40</v>
      </c>
      <c r="N219" s="15">
        <f t="shared" si="21"/>
        <v>0.4</v>
      </c>
      <c r="O219" s="17">
        <f t="shared" si="22"/>
        <v>16</v>
      </c>
      <c r="P219" s="32"/>
      <c r="Q219" s="32"/>
      <c r="R219" s="17">
        <f t="shared" si="23"/>
        <v>16</v>
      </c>
    </row>
    <row r="220" spans="1:18" s="5" customFormat="1" ht="15">
      <c r="A220" s="47"/>
      <c r="B220" s="134" t="s">
        <v>25</v>
      </c>
      <c r="C220" s="72">
        <v>1967</v>
      </c>
      <c r="D220" s="134" t="s">
        <v>352</v>
      </c>
      <c r="E220" s="136">
        <v>22</v>
      </c>
      <c r="F220" s="137">
        <f t="shared" si="18"/>
        <v>76</v>
      </c>
      <c r="G220" s="136">
        <v>53</v>
      </c>
      <c r="H220" s="136">
        <v>23</v>
      </c>
      <c r="I220" s="52" t="s">
        <v>443</v>
      </c>
      <c r="J220" s="15">
        <v>0.25</v>
      </c>
      <c r="K220" s="17">
        <f t="shared" si="19"/>
        <v>69.73684210526315</v>
      </c>
      <c r="L220" s="18">
        <v>10</v>
      </c>
      <c r="M220" s="17">
        <f t="shared" si="20"/>
        <v>79.73684210526315</v>
      </c>
      <c r="N220" s="15">
        <f t="shared" si="21"/>
        <v>0.25</v>
      </c>
      <c r="O220" s="17">
        <f t="shared" si="22"/>
        <v>19.934210526315788</v>
      </c>
      <c r="P220" s="32"/>
      <c r="Q220" s="32"/>
      <c r="R220" s="17">
        <f t="shared" si="23"/>
        <v>19.934210526315788</v>
      </c>
    </row>
    <row r="221" spans="1:18" s="5" customFormat="1" ht="15">
      <c r="A221" s="16"/>
      <c r="B221" s="134" t="s">
        <v>138</v>
      </c>
      <c r="C221" s="72">
        <v>1982</v>
      </c>
      <c r="D221" s="134" t="s">
        <v>445</v>
      </c>
      <c r="E221" s="136">
        <v>21</v>
      </c>
      <c r="F221" s="137">
        <f t="shared" si="18"/>
        <v>84</v>
      </c>
      <c r="G221" s="136">
        <v>42</v>
      </c>
      <c r="H221" s="136">
        <v>42</v>
      </c>
      <c r="I221" s="54" t="s">
        <v>449</v>
      </c>
      <c r="J221" s="15">
        <v>0.15</v>
      </c>
      <c r="K221" s="17">
        <f t="shared" si="19"/>
        <v>50</v>
      </c>
      <c r="L221" s="18">
        <v>10</v>
      </c>
      <c r="M221" s="17">
        <f t="shared" si="20"/>
        <v>60</v>
      </c>
      <c r="N221" s="15">
        <f t="shared" si="21"/>
        <v>0.15</v>
      </c>
      <c r="O221" s="17">
        <f t="shared" si="22"/>
        <v>9</v>
      </c>
      <c r="P221" s="32"/>
      <c r="Q221" s="32"/>
      <c r="R221" s="17">
        <f t="shared" si="23"/>
        <v>9</v>
      </c>
    </row>
    <row r="222" spans="1:18" s="5" customFormat="1" ht="15">
      <c r="A222" s="47"/>
      <c r="B222" s="134" t="s">
        <v>309</v>
      </c>
      <c r="C222" s="72">
        <v>1969</v>
      </c>
      <c r="D222" s="134" t="s">
        <v>451</v>
      </c>
      <c r="E222" s="136">
        <v>6</v>
      </c>
      <c r="F222" s="137">
        <f t="shared" si="18"/>
        <v>22</v>
      </c>
      <c r="G222" s="136">
        <v>11</v>
      </c>
      <c r="H222" s="136">
        <v>11</v>
      </c>
      <c r="I222" s="53" t="s">
        <v>469</v>
      </c>
      <c r="J222" s="15">
        <v>0.1</v>
      </c>
      <c r="K222" s="17">
        <f t="shared" si="19"/>
        <v>50</v>
      </c>
      <c r="L222" s="44">
        <v>0.5</v>
      </c>
      <c r="M222" s="17">
        <f t="shared" si="20"/>
        <v>50.5</v>
      </c>
      <c r="N222" s="15">
        <f t="shared" si="21"/>
        <v>0.1</v>
      </c>
      <c r="O222" s="17">
        <f t="shared" si="22"/>
        <v>5.050000000000001</v>
      </c>
      <c r="P222" s="32"/>
      <c r="Q222" s="32"/>
      <c r="R222" s="17">
        <f t="shared" si="23"/>
        <v>5.050000000000001</v>
      </c>
    </row>
    <row r="223" spans="1:18" s="5" customFormat="1" ht="15">
      <c r="A223" s="47"/>
      <c r="B223" s="134" t="s">
        <v>177</v>
      </c>
      <c r="C223" s="72">
        <v>1969</v>
      </c>
      <c r="D223" s="134" t="s">
        <v>429</v>
      </c>
      <c r="E223" s="136">
        <v>1</v>
      </c>
      <c r="F223" s="137">
        <f t="shared" si="18"/>
        <v>4</v>
      </c>
      <c r="G223" s="136">
        <v>0</v>
      </c>
      <c r="H223" s="136">
        <v>4</v>
      </c>
      <c r="I223" s="54" t="s">
        <v>449</v>
      </c>
      <c r="J223" s="15">
        <v>0.15</v>
      </c>
      <c r="K223" s="17">
        <f t="shared" si="19"/>
        <v>0</v>
      </c>
      <c r="L223" s="18">
        <v>0</v>
      </c>
      <c r="M223" s="17">
        <f t="shared" si="20"/>
        <v>0</v>
      </c>
      <c r="N223" s="15">
        <f t="shared" si="21"/>
        <v>0.15</v>
      </c>
      <c r="O223" s="17">
        <f t="shared" si="22"/>
        <v>0</v>
      </c>
      <c r="P223" s="32"/>
      <c r="Q223" s="32"/>
      <c r="R223" s="17">
        <f t="shared" si="23"/>
        <v>0</v>
      </c>
    </row>
    <row r="224" spans="1:18" s="5" customFormat="1" ht="15">
      <c r="A224" s="16"/>
      <c r="B224" s="134" t="s">
        <v>238</v>
      </c>
      <c r="C224" s="72">
        <v>1977</v>
      </c>
      <c r="D224" s="134" t="s">
        <v>471</v>
      </c>
      <c r="E224" s="136">
        <v>19</v>
      </c>
      <c r="F224" s="137">
        <f t="shared" si="18"/>
        <v>74</v>
      </c>
      <c r="G224" s="136">
        <v>54</v>
      </c>
      <c r="H224" s="136">
        <v>20</v>
      </c>
      <c r="I224" s="55" t="s">
        <v>493</v>
      </c>
      <c r="J224" s="15">
        <v>0.1</v>
      </c>
      <c r="K224" s="17">
        <f t="shared" si="19"/>
        <v>72.97297297297297</v>
      </c>
      <c r="L224" s="18">
        <v>10</v>
      </c>
      <c r="M224" s="17">
        <f t="shared" si="20"/>
        <v>82.97297297297297</v>
      </c>
      <c r="N224" s="15">
        <f t="shared" si="21"/>
        <v>0.1</v>
      </c>
      <c r="O224" s="17">
        <f t="shared" si="22"/>
        <v>8.297297297297296</v>
      </c>
      <c r="P224" s="32"/>
      <c r="Q224" s="32"/>
      <c r="R224" s="17">
        <f t="shared" si="23"/>
        <v>8.297297297297296</v>
      </c>
    </row>
    <row r="225" spans="1:18" s="5" customFormat="1" ht="15">
      <c r="A225" s="131"/>
      <c r="B225" s="133" t="s">
        <v>238</v>
      </c>
      <c r="C225" s="132">
        <v>1977</v>
      </c>
      <c r="D225" s="133" t="s">
        <v>354</v>
      </c>
      <c r="E225" s="138">
        <v>3</v>
      </c>
      <c r="F225" s="139">
        <f t="shared" si="18"/>
        <v>10</v>
      </c>
      <c r="G225" s="138">
        <v>3</v>
      </c>
      <c r="H225" s="138">
        <v>7</v>
      </c>
      <c r="I225" s="125" t="s">
        <v>443</v>
      </c>
      <c r="J225" s="132">
        <v>0.25</v>
      </c>
      <c r="K225" s="126">
        <f t="shared" si="19"/>
        <v>30</v>
      </c>
      <c r="L225" s="127">
        <v>0</v>
      </c>
      <c r="M225" s="126">
        <f t="shared" si="20"/>
        <v>30</v>
      </c>
      <c r="N225" s="128">
        <f t="shared" si="21"/>
        <v>0.25</v>
      </c>
      <c r="O225" s="126">
        <f t="shared" si="22"/>
        <v>7.5</v>
      </c>
      <c r="P225" s="129"/>
      <c r="Q225" s="129"/>
      <c r="R225" s="126">
        <f t="shared" si="23"/>
        <v>7.5</v>
      </c>
    </row>
    <row r="226" spans="1:18" s="5" customFormat="1" ht="15">
      <c r="A226" s="16"/>
      <c r="B226" s="134" t="s">
        <v>131</v>
      </c>
      <c r="C226" s="72">
        <v>1962</v>
      </c>
      <c r="D226" s="134" t="s">
        <v>374</v>
      </c>
      <c r="E226" s="136">
        <v>15</v>
      </c>
      <c r="F226" s="137">
        <f t="shared" si="18"/>
        <v>60</v>
      </c>
      <c r="G226" s="136">
        <v>38</v>
      </c>
      <c r="H226" s="136">
        <v>22</v>
      </c>
      <c r="I226" s="54" t="s">
        <v>449</v>
      </c>
      <c r="J226" s="15">
        <v>0.15</v>
      </c>
      <c r="K226" s="17">
        <f t="shared" si="19"/>
        <v>63.33333333333333</v>
      </c>
      <c r="L226" s="18">
        <v>4</v>
      </c>
      <c r="M226" s="17">
        <f t="shared" si="20"/>
        <v>67.33333333333333</v>
      </c>
      <c r="N226" s="15">
        <f t="shared" si="21"/>
        <v>0.15</v>
      </c>
      <c r="O226" s="17">
        <f t="shared" si="22"/>
        <v>10.1</v>
      </c>
      <c r="P226" s="32"/>
      <c r="Q226" s="32"/>
      <c r="R226" s="17">
        <f t="shared" si="23"/>
        <v>10.1</v>
      </c>
    </row>
    <row r="227" spans="1:18" s="5" customFormat="1" ht="15">
      <c r="A227" s="131"/>
      <c r="B227" s="133" t="s">
        <v>131</v>
      </c>
      <c r="C227" s="132">
        <v>1962</v>
      </c>
      <c r="D227" s="133" t="s">
        <v>359</v>
      </c>
      <c r="E227" s="138">
        <v>2</v>
      </c>
      <c r="F227" s="139">
        <f t="shared" si="18"/>
        <v>4</v>
      </c>
      <c r="G227" s="138">
        <v>1</v>
      </c>
      <c r="H227" s="138">
        <v>3</v>
      </c>
      <c r="I227" s="125" t="s">
        <v>443</v>
      </c>
      <c r="J227" s="132">
        <v>0.25</v>
      </c>
      <c r="K227" s="126">
        <f t="shared" si="19"/>
        <v>25</v>
      </c>
      <c r="L227" s="127">
        <v>0</v>
      </c>
      <c r="M227" s="126">
        <f t="shared" si="20"/>
        <v>25</v>
      </c>
      <c r="N227" s="128">
        <f t="shared" si="21"/>
        <v>0.25</v>
      </c>
      <c r="O227" s="126">
        <f t="shared" si="22"/>
        <v>6.25</v>
      </c>
      <c r="P227" s="129"/>
      <c r="Q227" s="129"/>
      <c r="R227" s="126">
        <f t="shared" si="23"/>
        <v>6.25</v>
      </c>
    </row>
    <row r="228" spans="1:18" s="5" customFormat="1" ht="15">
      <c r="A228" s="47"/>
      <c r="B228" s="134" t="s">
        <v>47</v>
      </c>
      <c r="C228" s="72">
        <v>1965</v>
      </c>
      <c r="D228" s="134" t="s">
        <v>419</v>
      </c>
      <c r="E228" s="136">
        <v>9</v>
      </c>
      <c r="F228" s="137">
        <f t="shared" si="18"/>
        <v>25</v>
      </c>
      <c r="G228" s="136">
        <v>18</v>
      </c>
      <c r="H228" s="136">
        <v>7</v>
      </c>
      <c r="I228" s="51" t="s">
        <v>262</v>
      </c>
      <c r="J228" s="15">
        <v>0.4</v>
      </c>
      <c r="K228" s="17">
        <f t="shared" si="19"/>
        <v>72</v>
      </c>
      <c r="L228" s="44">
        <v>0.5</v>
      </c>
      <c r="M228" s="17">
        <f t="shared" si="20"/>
        <v>72.5</v>
      </c>
      <c r="N228" s="15">
        <f t="shared" si="21"/>
        <v>0.4</v>
      </c>
      <c r="O228" s="17">
        <f t="shared" si="22"/>
        <v>29</v>
      </c>
      <c r="P228" s="32"/>
      <c r="Q228" s="32"/>
      <c r="R228" s="17">
        <f t="shared" si="23"/>
        <v>29</v>
      </c>
    </row>
    <row r="229" spans="1:18" s="5" customFormat="1" ht="15">
      <c r="A229" s="16"/>
      <c r="B229" s="134" t="s">
        <v>47</v>
      </c>
      <c r="C229" s="72">
        <v>1986</v>
      </c>
      <c r="D229" s="134" t="s">
        <v>365</v>
      </c>
      <c r="E229" s="136">
        <v>2</v>
      </c>
      <c r="F229" s="137">
        <f t="shared" si="18"/>
        <v>8</v>
      </c>
      <c r="G229" s="136">
        <v>0</v>
      </c>
      <c r="H229" s="136">
        <v>8</v>
      </c>
      <c r="I229" s="54" t="s">
        <v>449</v>
      </c>
      <c r="J229" s="15">
        <v>0.15</v>
      </c>
      <c r="K229" s="17">
        <f t="shared" si="19"/>
        <v>0</v>
      </c>
      <c r="L229" s="18">
        <v>0</v>
      </c>
      <c r="M229" s="17">
        <f t="shared" si="20"/>
        <v>0</v>
      </c>
      <c r="N229" s="15">
        <f t="shared" si="21"/>
        <v>0.15</v>
      </c>
      <c r="O229" s="17">
        <f t="shared" si="22"/>
        <v>0</v>
      </c>
      <c r="P229" s="32"/>
      <c r="Q229" s="32"/>
      <c r="R229" s="17">
        <f t="shared" si="23"/>
        <v>0</v>
      </c>
    </row>
    <row r="230" spans="1:18" s="5" customFormat="1" ht="15">
      <c r="A230" s="16"/>
      <c r="B230" s="134" t="s">
        <v>183</v>
      </c>
      <c r="C230" s="72">
        <v>1944</v>
      </c>
      <c r="D230" s="134" t="s">
        <v>374</v>
      </c>
      <c r="E230" s="136">
        <v>21</v>
      </c>
      <c r="F230" s="137">
        <f t="shared" si="18"/>
        <v>78</v>
      </c>
      <c r="G230" s="136">
        <v>29</v>
      </c>
      <c r="H230" s="136">
        <v>49</v>
      </c>
      <c r="I230" s="54" t="s">
        <v>449</v>
      </c>
      <c r="J230" s="15">
        <v>0.15</v>
      </c>
      <c r="K230" s="17">
        <f t="shared" si="19"/>
        <v>37.17948717948718</v>
      </c>
      <c r="L230" s="18">
        <v>10</v>
      </c>
      <c r="M230" s="17">
        <f t="shared" si="20"/>
        <v>47.17948717948718</v>
      </c>
      <c r="N230" s="15">
        <f t="shared" si="21"/>
        <v>0.15</v>
      </c>
      <c r="O230" s="17">
        <f t="shared" si="22"/>
        <v>7.0769230769230775</v>
      </c>
      <c r="P230" s="32"/>
      <c r="Q230" s="32"/>
      <c r="R230" s="17">
        <f t="shared" si="23"/>
        <v>7.0769230769230775</v>
      </c>
    </row>
    <row r="231" spans="1:18" s="5" customFormat="1" ht="15">
      <c r="A231" s="16"/>
      <c r="B231" s="134" t="s">
        <v>222</v>
      </c>
      <c r="C231" s="72">
        <v>1952</v>
      </c>
      <c r="D231" s="134" t="s">
        <v>474</v>
      </c>
      <c r="E231" s="136">
        <v>16</v>
      </c>
      <c r="F231" s="137">
        <f t="shared" si="18"/>
        <v>60</v>
      </c>
      <c r="G231" s="136">
        <v>40</v>
      </c>
      <c r="H231" s="136">
        <v>20</v>
      </c>
      <c r="I231" s="55" t="s">
        <v>493</v>
      </c>
      <c r="J231" s="15">
        <v>0.1</v>
      </c>
      <c r="K231" s="17">
        <f t="shared" si="19"/>
        <v>66.66666666666666</v>
      </c>
      <c r="L231" s="18">
        <v>7</v>
      </c>
      <c r="M231" s="17">
        <f t="shared" si="20"/>
        <v>73.66666666666666</v>
      </c>
      <c r="N231" s="15">
        <f t="shared" si="21"/>
        <v>0.1</v>
      </c>
      <c r="O231" s="17">
        <f t="shared" si="22"/>
        <v>7.366666666666666</v>
      </c>
      <c r="P231" s="32"/>
      <c r="Q231" s="32"/>
      <c r="R231" s="17">
        <f t="shared" si="23"/>
        <v>7.366666666666666</v>
      </c>
    </row>
    <row r="232" spans="1:18" s="5" customFormat="1" ht="15">
      <c r="A232" s="16"/>
      <c r="B232" s="134" t="s">
        <v>384</v>
      </c>
      <c r="C232" s="72">
        <v>1948</v>
      </c>
      <c r="D232" s="134" t="s">
        <v>458</v>
      </c>
      <c r="E232" s="136">
        <v>15</v>
      </c>
      <c r="F232" s="137">
        <f t="shared" si="18"/>
        <v>60</v>
      </c>
      <c r="G232" s="136">
        <v>10</v>
      </c>
      <c r="H232" s="136">
        <v>50</v>
      </c>
      <c r="I232" s="53" t="s">
        <v>469</v>
      </c>
      <c r="J232" s="15">
        <v>0.1</v>
      </c>
      <c r="K232" s="17">
        <f t="shared" si="19"/>
        <v>16.666666666666664</v>
      </c>
      <c r="L232" s="18">
        <v>7</v>
      </c>
      <c r="M232" s="17">
        <f t="shared" si="20"/>
        <v>23.666666666666664</v>
      </c>
      <c r="N232" s="15">
        <f t="shared" si="21"/>
        <v>0.1</v>
      </c>
      <c r="O232" s="17">
        <f t="shared" si="22"/>
        <v>2.3666666666666667</v>
      </c>
      <c r="P232" s="32"/>
      <c r="Q232" s="32"/>
      <c r="R232" s="17">
        <f t="shared" si="23"/>
        <v>2.3666666666666667</v>
      </c>
    </row>
    <row r="233" spans="1:18" s="5" customFormat="1" ht="15">
      <c r="A233" s="16"/>
      <c r="B233" s="134" t="s">
        <v>304</v>
      </c>
      <c r="C233" s="72">
        <v>2002</v>
      </c>
      <c r="D233" s="134" t="s">
        <v>374</v>
      </c>
      <c r="E233" s="136">
        <v>3</v>
      </c>
      <c r="F233" s="137">
        <f t="shared" si="18"/>
        <v>12</v>
      </c>
      <c r="G233" s="136">
        <v>1</v>
      </c>
      <c r="H233" s="136">
        <v>11</v>
      </c>
      <c r="I233" s="54" t="s">
        <v>449</v>
      </c>
      <c r="J233" s="15">
        <v>0.15</v>
      </c>
      <c r="K233" s="17">
        <f t="shared" si="19"/>
        <v>8.333333333333332</v>
      </c>
      <c r="L233" s="18">
        <v>0</v>
      </c>
      <c r="M233" s="17">
        <f t="shared" si="20"/>
        <v>8.333333333333332</v>
      </c>
      <c r="N233" s="15">
        <f t="shared" si="21"/>
        <v>0.15</v>
      </c>
      <c r="O233" s="17">
        <f t="shared" si="22"/>
        <v>1.2499999999999998</v>
      </c>
      <c r="P233" s="32"/>
      <c r="Q233" s="32"/>
      <c r="R233" s="17">
        <f t="shared" si="23"/>
        <v>1.2499999999999998</v>
      </c>
    </row>
    <row r="234" spans="1:18" s="5" customFormat="1" ht="15">
      <c r="A234" s="16"/>
      <c r="B234" s="134" t="s">
        <v>304</v>
      </c>
      <c r="C234" s="72">
        <v>2002</v>
      </c>
      <c r="D234" s="134" t="s">
        <v>477</v>
      </c>
      <c r="E234" s="136">
        <v>18</v>
      </c>
      <c r="F234" s="137">
        <f t="shared" si="18"/>
        <v>72</v>
      </c>
      <c r="G234" s="136">
        <v>44</v>
      </c>
      <c r="H234" s="136">
        <v>28</v>
      </c>
      <c r="I234" s="55" t="s">
        <v>493</v>
      </c>
      <c r="J234" s="15">
        <v>0.1</v>
      </c>
      <c r="K234" s="17">
        <f t="shared" si="19"/>
        <v>61.111111111111114</v>
      </c>
      <c r="L234" s="18">
        <v>9</v>
      </c>
      <c r="M234" s="17">
        <f t="shared" si="20"/>
        <v>70.11111111111111</v>
      </c>
      <c r="N234" s="15">
        <f t="shared" si="21"/>
        <v>0.1</v>
      </c>
      <c r="O234" s="17">
        <f t="shared" si="22"/>
        <v>7.011111111111112</v>
      </c>
      <c r="P234" s="32"/>
      <c r="Q234" s="32"/>
      <c r="R234" s="17">
        <f t="shared" si="23"/>
        <v>7.011111111111112</v>
      </c>
    </row>
    <row r="235" spans="1:18" s="5" customFormat="1" ht="15">
      <c r="A235" s="16"/>
      <c r="B235" s="134" t="s">
        <v>482</v>
      </c>
      <c r="C235" s="72">
        <v>1993</v>
      </c>
      <c r="D235" s="134" t="s">
        <v>481</v>
      </c>
      <c r="E235" s="136">
        <v>20</v>
      </c>
      <c r="F235" s="137">
        <f t="shared" si="18"/>
        <v>80</v>
      </c>
      <c r="G235" s="136">
        <v>36</v>
      </c>
      <c r="H235" s="136">
        <v>44</v>
      </c>
      <c r="I235" s="55" t="s">
        <v>493</v>
      </c>
      <c r="J235" s="15">
        <v>0.1</v>
      </c>
      <c r="K235" s="17">
        <f t="shared" si="19"/>
        <v>45</v>
      </c>
      <c r="L235" s="18">
        <v>10</v>
      </c>
      <c r="M235" s="17">
        <f t="shared" si="20"/>
        <v>55</v>
      </c>
      <c r="N235" s="15">
        <f t="shared" si="21"/>
        <v>0.1</v>
      </c>
      <c r="O235" s="17">
        <f t="shared" si="22"/>
        <v>5.5</v>
      </c>
      <c r="P235" s="32"/>
      <c r="Q235" s="32"/>
      <c r="R235" s="17">
        <f t="shared" si="23"/>
        <v>5.5</v>
      </c>
    </row>
    <row r="236" spans="1:18" s="5" customFormat="1" ht="15">
      <c r="A236" s="16"/>
      <c r="B236" s="134" t="s">
        <v>461</v>
      </c>
      <c r="C236" s="72">
        <v>1971</v>
      </c>
      <c r="D236" s="134" t="s">
        <v>453</v>
      </c>
      <c r="E236" s="136">
        <v>12</v>
      </c>
      <c r="F236" s="137">
        <f t="shared" si="18"/>
        <v>38</v>
      </c>
      <c r="G236" s="136">
        <v>4</v>
      </c>
      <c r="H236" s="136">
        <v>34</v>
      </c>
      <c r="I236" s="53" t="s">
        <v>469</v>
      </c>
      <c r="J236" s="15">
        <v>0.1</v>
      </c>
      <c r="K236" s="17">
        <f t="shared" si="19"/>
        <v>10.526315789473683</v>
      </c>
      <c r="L236" s="18">
        <v>4</v>
      </c>
      <c r="M236" s="17">
        <f t="shared" si="20"/>
        <v>14.526315789473683</v>
      </c>
      <c r="N236" s="15">
        <f t="shared" si="21"/>
        <v>0.1</v>
      </c>
      <c r="O236" s="17">
        <f t="shared" si="22"/>
        <v>1.4526315789473685</v>
      </c>
      <c r="P236" s="32"/>
      <c r="Q236" s="32"/>
      <c r="R236" s="17">
        <f t="shared" si="23"/>
        <v>1.4526315789473685</v>
      </c>
    </row>
    <row r="237" spans="1:18" s="5" customFormat="1" ht="15">
      <c r="A237" s="47"/>
      <c r="B237" s="134" t="s">
        <v>146</v>
      </c>
      <c r="C237" s="72">
        <v>1967</v>
      </c>
      <c r="D237" s="134" t="s">
        <v>374</v>
      </c>
      <c r="E237" s="136">
        <v>6</v>
      </c>
      <c r="F237" s="137">
        <f t="shared" si="18"/>
        <v>22</v>
      </c>
      <c r="G237" s="136">
        <v>3</v>
      </c>
      <c r="H237" s="136">
        <v>19</v>
      </c>
      <c r="I237" s="54" t="s">
        <v>449</v>
      </c>
      <c r="J237" s="15">
        <v>0.15</v>
      </c>
      <c r="K237" s="17">
        <f t="shared" si="19"/>
        <v>13.636363636363635</v>
      </c>
      <c r="L237" s="44">
        <v>0.5</v>
      </c>
      <c r="M237" s="17">
        <f t="shared" si="20"/>
        <v>14.136363636363635</v>
      </c>
      <c r="N237" s="15">
        <f t="shared" si="21"/>
        <v>0.15</v>
      </c>
      <c r="O237" s="17">
        <f t="shared" si="22"/>
        <v>2.120454545454545</v>
      </c>
      <c r="P237" s="32"/>
      <c r="Q237" s="32"/>
      <c r="R237" s="17">
        <f t="shared" si="23"/>
        <v>2.120454545454545</v>
      </c>
    </row>
    <row r="238" spans="1:18" s="5" customFormat="1" ht="15">
      <c r="A238" s="16"/>
      <c r="B238" s="134" t="s">
        <v>146</v>
      </c>
      <c r="C238" s="72">
        <v>1967</v>
      </c>
      <c r="D238" s="134" t="s">
        <v>477</v>
      </c>
      <c r="E238" s="136">
        <v>13</v>
      </c>
      <c r="F238" s="137">
        <f t="shared" si="18"/>
        <v>52</v>
      </c>
      <c r="G238" s="136">
        <v>32</v>
      </c>
      <c r="H238" s="136">
        <v>20</v>
      </c>
      <c r="I238" s="55" t="s">
        <v>493</v>
      </c>
      <c r="J238" s="15">
        <v>0.1</v>
      </c>
      <c r="K238" s="17">
        <f t="shared" si="19"/>
        <v>61.53846153846154</v>
      </c>
      <c r="L238" s="18">
        <v>4</v>
      </c>
      <c r="M238" s="17">
        <f t="shared" si="20"/>
        <v>65.53846153846155</v>
      </c>
      <c r="N238" s="15">
        <f t="shared" si="21"/>
        <v>0.1</v>
      </c>
      <c r="O238" s="17">
        <f t="shared" si="22"/>
        <v>6.553846153846155</v>
      </c>
      <c r="P238" s="32"/>
      <c r="Q238" s="32"/>
      <c r="R238" s="17">
        <f t="shared" si="23"/>
        <v>6.553846153846155</v>
      </c>
    </row>
    <row r="239" spans="1:18" s="5" customFormat="1" ht="15">
      <c r="A239" s="16"/>
      <c r="B239" s="134" t="s">
        <v>109</v>
      </c>
      <c r="C239" s="72">
        <v>1974</v>
      </c>
      <c r="D239" s="134" t="s">
        <v>438</v>
      </c>
      <c r="E239" s="136">
        <v>22</v>
      </c>
      <c r="F239" s="137">
        <f t="shared" si="18"/>
        <v>67</v>
      </c>
      <c r="G239" s="136">
        <v>30</v>
      </c>
      <c r="H239" s="136">
        <v>37</v>
      </c>
      <c r="I239" s="52" t="s">
        <v>443</v>
      </c>
      <c r="J239" s="15">
        <v>0.25</v>
      </c>
      <c r="K239" s="17">
        <f t="shared" si="19"/>
        <v>44.776119402985074</v>
      </c>
      <c r="L239" s="18">
        <v>10</v>
      </c>
      <c r="M239" s="17">
        <f t="shared" si="20"/>
        <v>54.776119402985074</v>
      </c>
      <c r="N239" s="15">
        <f t="shared" si="21"/>
        <v>0.25</v>
      </c>
      <c r="O239" s="17">
        <f t="shared" si="22"/>
        <v>13.694029850746269</v>
      </c>
      <c r="P239" s="32"/>
      <c r="Q239" s="32"/>
      <c r="R239" s="17">
        <f t="shared" si="23"/>
        <v>13.694029850746269</v>
      </c>
    </row>
    <row r="240" spans="1:18" s="5" customFormat="1" ht="15">
      <c r="A240" s="47"/>
      <c r="B240" s="134" t="s">
        <v>232</v>
      </c>
      <c r="C240" s="72">
        <v>1954</v>
      </c>
      <c r="D240" s="134" t="s">
        <v>441</v>
      </c>
      <c r="E240" s="136">
        <v>18</v>
      </c>
      <c r="F240" s="137">
        <f t="shared" si="18"/>
        <v>49</v>
      </c>
      <c r="G240" s="136">
        <v>16</v>
      </c>
      <c r="H240" s="136">
        <v>33</v>
      </c>
      <c r="I240" s="52" t="s">
        <v>443</v>
      </c>
      <c r="J240" s="15">
        <v>0.25</v>
      </c>
      <c r="K240" s="17">
        <f t="shared" si="19"/>
        <v>32.6530612244898</v>
      </c>
      <c r="L240" s="18">
        <v>7</v>
      </c>
      <c r="M240" s="17">
        <f t="shared" si="20"/>
        <v>39.6530612244898</v>
      </c>
      <c r="N240" s="15">
        <f t="shared" si="21"/>
        <v>0.25</v>
      </c>
      <c r="O240" s="17">
        <f t="shared" si="22"/>
        <v>9.91326530612245</v>
      </c>
      <c r="P240" s="32"/>
      <c r="Q240" s="32"/>
      <c r="R240" s="17">
        <f t="shared" si="23"/>
        <v>9.91326530612245</v>
      </c>
    </row>
    <row r="241" spans="1:18" s="5" customFormat="1" ht="15">
      <c r="A241" s="47"/>
      <c r="B241" s="134" t="s">
        <v>176</v>
      </c>
      <c r="C241" s="72">
        <v>1950</v>
      </c>
      <c r="D241" s="134" t="s">
        <v>365</v>
      </c>
      <c r="E241" s="136">
        <v>20</v>
      </c>
      <c r="F241" s="137">
        <f t="shared" si="18"/>
        <v>79</v>
      </c>
      <c r="G241" s="136">
        <v>45</v>
      </c>
      <c r="H241" s="136">
        <v>34</v>
      </c>
      <c r="I241" s="54" t="s">
        <v>449</v>
      </c>
      <c r="J241" s="15">
        <v>0.15</v>
      </c>
      <c r="K241" s="17">
        <f t="shared" si="19"/>
        <v>56.9620253164557</v>
      </c>
      <c r="L241" s="18">
        <v>9</v>
      </c>
      <c r="M241" s="17">
        <f t="shared" si="20"/>
        <v>65.96202531645571</v>
      </c>
      <c r="N241" s="15">
        <f t="shared" si="21"/>
        <v>0.15</v>
      </c>
      <c r="O241" s="17">
        <f t="shared" si="22"/>
        <v>9.894303797468355</v>
      </c>
      <c r="P241" s="32"/>
      <c r="Q241" s="32"/>
      <c r="R241" s="17">
        <f t="shared" si="23"/>
        <v>9.894303797468355</v>
      </c>
    </row>
    <row r="242" spans="1:18" s="5" customFormat="1" ht="15">
      <c r="A242" s="16"/>
      <c r="B242" s="134" t="s">
        <v>199</v>
      </c>
      <c r="C242" s="72">
        <v>1975</v>
      </c>
      <c r="D242" s="134" t="s">
        <v>365</v>
      </c>
      <c r="E242" s="136">
        <v>22</v>
      </c>
      <c r="F242" s="137">
        <f t="shared" si="18"/>
        <v>84</v>
      </c>
      <c r="G242" s="136">
        <v>51</v>
      </c>
      <c r="H242" s="136">
        <v>33</v>
      </c>
      <c r="I242" s="54" t="s">
        <v>449</v>
      </c>
      <c r="J242" s="15">
        <v>0.15</v>
      </c>
      <c r="K242" s="17">
        <f t="shared" si="19"/>
        <v>60.71428571428571</v>
      </c>
      <c r="L242" s="18">
        <v>10</v>
      </c>
      <c r="M242" s="17">
        <f t="shared" si="20"/>
        <v>70.71428571428571</v>
      </c>
      <c r="N242" s="15">
        <f t="shared" si="21"/>
        <v>0.15</v>
      </c>
      <c r="O242" s="17">
        <f t="shared" si="22"/>
        <v>10.607142857142856</v>
      </c>
      <c r="P242" s="32"/>
      <c r="Q242" s="32"/>
      <c r="R242" s="17">
        <f t="shared" si="23"/>
        <v>10.607142857142856</v>
      </c>
    </row>
    <row r="243" spans="1:18" s="5" customFormat="1" ht="15">
      <c r="A243" s="16"/>
      <c r="B243" s="134" t="s">
        <v>462</v>
      </c>
      <c r="C243" s="72">
        <v>2006</v>
      </c>
      <c r="D243" s="134" t="s">
        <v>457</v>
      </c>
      <c r="E243" s="136">
        <v>1</v>
      </c>
      <c r="F243" s="137">
        <f t="shared" si="18"/>
        <v>4</v>
      </c>
      <c r="G243" s="136">
        <v>3</v>
      </c>
      <c r="H243" s="136">
        <v>1</v>
      </c>
      <c r="I243" s="53" t="s">
        <v>469</v>
      </c>
      <c r="J243" s="15">
        <v>0.1</v>
      </c>
      <c r="K243" s="17">
        <f t="shared" si="19"/>
        <v>75</v>
      </c>
      <c r="L243" s="18">
        <v>0</v>
      </c>
      <c r="M243" s="17">
        <f t="shared" si="20"/>
        <v>75</v>
      </c>
      <c r="N243" s="15">
        <f t="shared" si="21"/>
        <v>0.1</v>
      </c>
      <c r="O243" s="17">
        <f t="shared" si="22"/>
        <v>7.5</v>
      </c>
      <c r="P243" s="32"/>
      <c r="Q243" s="32"/>
      <c r="R243" s="17">
        <f t="shared" si="23"/>
        <v>7.5</v>
      </c>
    </row>
    <row r="244" spans="1:18" s="5" customFormat="1" ht="15">
      <c r="A244" s="47"/>
      <c r="B244" s="134" t="s">
        <v>467</v>
      </c>
      <c r="C244" s="72">
        <v>2002</v>
      </c>
      <c r="D244" s="134" t="s">
        <v>457</v>
      </c>
      <c r="E244" s="136">
        <v>2</v>
      </c>
      <c r="F244" s="137">
        <f t="shared" si="18"/>
        <v>8</v>
      </c>
      <c r="G244" s="136">
        <v>0</v>
      </c>
      <c r="H244" s="136">
        <v>8</v>
      </c>
      <c r="I244" s="53" t="s">
        <v>469</v>
      </c>
      <c r="J244" s="15">
        <v>0.1</v>
      </c>
      <c r="K244" s="17">
        <f t="shared" si="19"/>
        <v>0</v>
      </c>
      <c r="L244" s="18">
        <v>0</v>
      </c>
      <c r="M244" s="17">
        <f t="shared" si="20"/>
        <v>0</v>
      </c>
      <c r="N244" s="15">
        <f t="shared" si="21"/>
        <v>0.1</v>
      </c>
      <c r="O244" s="17">
        <f t="shared" si="22"/>
        <v>0</v>
      </c>
      <c r="P244" s="32"/>
      <c r="Q244" s="32"/>
      <c r="R244" s="17">
        <f t="shared" si="23"/>
        <v>0</v>
      </c>
    </row>
    <row r="245" spans="1:18" s="5" customFormat="1" ht="15">
      <c r="A245" s="47"/>
      <c r="B245" s="134" t="s">
        <v>195</v>
      </c>
      <c r="C245" s="72">
        <v>1970</v>
      </c>
      <c r="D245" s="134" t="s">
        <v>429</v>
      </c>
      <c r="E245" s="136">
        <v>2</v>
      </c>
      <c r="F245" s="137">
        <f t="shared" si="18"/>
        <v>8</v>
      </c>
      <c r="G245" s="136">
        <v>2</v>
      </c>
      <c r="H245" s="136">
        <v>6</v>
      </c>
      <c r="I245" s="54" t="s">
        <v>449</v>
      </c>
      <c r="J245" s="15">
        <v>0.15</v>
      </c>
      <c r="K245" s="17">
        <f t="shared" si="19"/>
        <v>25</v>
      </c>
      <c r="L245" s="18">
        <v>0</v>
      </c>
      <c r="M245" s="17">
        <f t="shared" si="20"/>
        <v>25</v>
      </c>
      <c r="N245" s="15">
        <f t="shared" si="21"/>
        <v>0.15</v>
      </c>
      <c r="O245" s="17">
        <f t="shared" si="22"/>
        <v>3.75</v>
      </c>
      <c r="P245" s="32"/>
      <c r="Q245" s="32"/>
      <c r="R245" s="17">
        <f t="shared" si="23"/>
        <v>3.75</v>
      </c>
    </row>
    <row r="246" spans="1:18" s="5" customFormat="1" ht="15">
      <c r="A246" s="47"/>
      <c r="B246" s="134" t="s">
        <v>195</v>
      </c>
      <c r="C246" s="72">
        <v>1970</v>
      </c>
      <c r="D246" s="134" t="s">
        <v>452</v>
      </c>
      <c r="E246" s="136">
        <v>11</v>
      </c>
      <c r="F246" s="137">
        <f t="shared" si="18"/>
        <v>44</v>
      </c>
      <c r="G246" s="136">
        <v>37</v>
      </c>
      <c r="H246" s="136">
        <v>7</v>
      </c>
      <c r="I246" s="53" t="s">
        <v>469</v>
      </c>
      <c r="J246" s="15">
        <v>0.1</v>
      </c>
      <c r="K246" s="17">
        <f t="shared" si="19"/>
        <v>84.0909090909091</v>
      </c>
      <c r="L246" s="18">
        <v>3</v>
      </c>
      <c r="M246" s="17">
        <f t="shared" si="20"/>
        <v>87.0909090909091</v>
      </c>
      <c r="N246" s="15">
        <f t="shared" si="21"/>
        <v>0.1</v>
      </c>
      <c r="O246" s="17">
        <f t="shared" si="22"/>
        <v>8.709090909090909</v>
      </c>
      <c r="P246" s="32"/>
      <c r="Q246" s="32"/>
      <c r="R246" s="17">
        <f t="shared" si="23"/>
        <v>8.709090909090909</v>
      </c>
    </row>
    <row r="247" spans="1:18" s="5" customFormat="1" ht="15">
      <c r="A247" s="47"/>
      <c r="B247" s="134" t="s">
        <v>478</v>
      </c>
      <c r="C247" s="72">
        <v>1992</v>
      </c>
      <c r="D247" s="134" t="s">
        <v>473</v>
      </c>
      <c r="E247" s="136">
        <v>10</v>
      </c>
      <c r="F247" s="137">
        <f t="shared" si="18"/>
        <v>40</v>
      </c>
      <c r="G247" s="136">
        <v>23</v>
      </c>
      <c r="H247" s="136">
        <v>17</v>
      </c>
      <c r="I247" s="55" t="s">
        <v>493</v>
      </c>
      <c r="J247" s="15">
        <v>0.1</v>
      </c>
      <c r="K247" s="17">
        <f t="shared" si="19"/>
        <v>57.49999999999999</v>
      </c>
      <c r="L247" s="18">
        <v>1</v>
      </c>
      <c r="M247" s="17">
        <f t="shared" si="20"/>
        <v>58.49999999999999</v>
      </c>
      <c r="N247" s="15">
        <f t="shared" si="21"/>
        <v>0.1</v>
      </c>
      <c r="O247" s="17">
        <f t="shared" si="22"/>
        <v>5.85</v>
      </c>
      <c r="P247" s="32"/>
      <c r="Q247" s="32"/>
      <c r="R247" s="17">
        <f t="shared" si="23"/>
        <v>5.85</v>
      </c>
    </row>
    <row r="248" spans="1:18" s="5" customFormat="1" ht="15">
      <c r="A248" s="45"/>
      <c r="B248" s="134" t="s">
        <v>201</v>
      </c>
      <c r="C248" s="72">
        <v>1967</v>
      </c>
      <c r="D248" s="134" t="s">
        <v>369</v>
      </c>
      <c r="E248" s="136">
        <v>18</v>
      </c>
      <c r="F248" s="137">
        <f t="shared" si="18"/>
        <v>71</v>
      </c>
      <c r="G248" s="136">
        <v>38</v>
      </c>
      <c r="H248" s="136">
        <v>33</v>
      </c>
      <c r="I248" s="53" t="s">
        <v>469</v>
      </c>
      <c r="J248" s="15">
        <v>0.1</v>
      </c>
      <c r="K248" s="17">
        <f t="shared" si="19"/>
        <v>53.52112676056338</v>
      </c>
      <c r="L248" s="18">
        <v>10</v>
      </c>
      <c r="M248" s="17">
        <f t="shared" si="20"/>
        <v>63.52112676056338</v>
      </c>
      <c r="N248" s="15">
        <f t="shared" si="21"/>
        <v>0.1</v>
      </c>
      <c r="O248" s="17">
        <f t="shared" si="22"/>
        <v>6.352112676056338</v>
      </c>
      <c r="P248" s="32"/>
      <c r="Q248" s="32"/>
      <c r="R248" s="17">
        <f t="shared" si="23"/>
        <v>6.352112676056338</v>
      </c>
    </row>
    <row r="249" spans="1:18" s="5" customFormat="1" ht="15">
      <c r="A249" s="16"/>
      <c r="B249" s="134" t="s">
        <v>180</v>
      </c>
      <c r="C249" s="72">
        <v>1964</v>
      </c>
      <c r="D249" s="134" t="s">
        <v>372</v>
      </c>
      <c r="E249" s="136">
        <v>22</v>
      </c>
      <c r="F249" s="137">
        <f t="shared" si="18"/>
        <v>85</v>
      </c>
      <c r="G249" s="136">
        <v>54</v>
      </c>
      <c r="H249" s="136">
        <v>31</v>
      </c>
      <c r="I249" s="54" t="s">
        <v>449</v>
      </c>
      <c r="J249" s="15">
        <v>0.15</v>
      </c>
      <c r="K249" s="17">
        <f t="shared" si="19"/>
        <v>63.52941176470588</v>
      </c>
      <c r="L249" s="18">
        <v>10</v>
      </c>
      <c r="M249" s="17">
        <f t="shared" si="20"/>
        <v>73.52941176470588</v>
      </c>
      <c r="N249" s="15">
        <f t="shared" si="21"/>
        <v>0.15</v>
      </c>
      <c r="O249" s="17">
        <f t="shared" si="22"/>
        <v>11.029411764705882</v>
      </c>
      <c r="P249" s="32"/>
      <c r="Q249" s="32"/>
      <c r="R249" s="17">
        <f t="shared" si="23"/>
        <v>11.029411764705882</v>
      </c>
    </row>
    <row r="250" spans="1:18" s="5" customFormat="1" ht="15">
      <c r="A250" s="47"/>
      <c r="B250" s="134" t="s">
        <v>65</v>
      </c>
      <c r="C250" s="72">
        <v>1947</v>
      </c>
      <c r="D250" s="134" t="s">
        <v>413</v>
      </c>
      <c r="E250" s="136">
        <v>6</v>
      </c>
      <c r="F250" s="137">
        <f t="shared" si="18"/>
        <v>22</v>
      </c>
      <c r="G250" s="136">
        <v>5</v>
      </c>
      <c r="H250" s="136">
        <v>17</v>
      </c>
      <c r="I250" s="43" t="s">
        <v>20</v>
      </c>
      <c r="J250" s="15">
        <v>0.65</v>
      </c>
      <c r="K250" s="17">
        <f t="shared" si="19"/>
        <v>22.727272727272727</v>
      </c>
      <c r="L250" s="44">
        <v>0.5</v>
      </c>
      <c r="M250" s="17">
        <f t="shared" si="20"/>
        <v>23.227272727272727</v>
      </c>
      <c r="N250" s="15">
        <f t="shared" si="21"/>
        <v>0.65</v>
      </c>
      <c r="O250" s="17">
        <f t="shared" si="22"/>
        <v>15.097727272727273</v>
      </c>
      <c r="P250" s="32"/>
      <c r="Q250" s="32"/>
      <c r="R250" s="17">
        <f t="shared" si="23"/>
        <v>15.097727272727273</v>
      </c>
    </row>
    <row r="251" spans="1:18" s="5" customFormat="1" ht="15">
      <c r="A251" s="47"/>
      <c r="B251" s="134" t="s">
        <v>65</v>
      </c>
      <c r="C251" s="72">
        <v>1947</v>
      </c>
      <c r="D251" s="134" t="s">
        <v>359</v>
      </c>
      <c r="E251" s="136">
        <v>15</v>
      </c>
      <c r="F251" s="137">
        <f t="shared" si="18"/>
        <v>43</v>
      </c>
      <c r="G251" s="136">
        <v>26</v>
      </c>
      <c r="H251" s="136">
        <v>17</v>
      </c>
      <c r="I251" s="52" t="s">
        <v>443</v>
      </c>
      <c r="J251" s="15">
        <v>0.25</v>
      </c>
      <c r="K251" s="17">
        <f t="shared" si="19"/>
        <v>60.46511627906976</v>
      </c>
      <c r="L251" s="18">
        <v>4</v>
      </c>
      <c r="M251" s="17">
        <f t="shared" si="20"/>
        <v>64.46511627906976</v>
      </c>
      <c r="N251" s="15">
        <f t="shared" si="21"/>
        <v>0.25</v>
      </c>
      <c r="O251" s="17">
        <f t="shared" si="22"/>
        <v>16.11627906976744</v>
      </c>
      <c r="P251" s="32">
        <v>3</v>
      </c>
      <c r="Q251" s="32"/>
      <c r="R251" s="17">
        <f t="shared" si="23"/>
        <v>19.11627906976744</v>
      </c>
    </row>
    <row r="252" spans="1:18" s="5" customFormat="1" ht="15">
      <c r="A252" s="16"/>
      <c r="B252" s="134" t="s">
        <v>153</v>
      </c>
      <c r="C252" s="72">
        <v>1971</v>
      </c>
      <c r="D252" s="134" t="s">
        <v>367</v>
      </c>
      <c r="E252" s="136">
        <v>7</v>
      </c>
      <c r="F252" s="137">
        <f t="shared" si="18"/>
        <v>24</v>
      </c>
      <c r="G252" s="136">
        <v>2</v>
      </c>
      <c r="H252" s="136">
        <v>22</v>
      </c>
      <c r="I252" s="54" t="s">
        <v>449</v>
      </c>
      <c r="J252" s="15">
        <v>0.15</v>
      </c>
      <c r="K252" s="17">
        <f t="shared" si="19"/>
        <v>8.333333333333332</v>
      </c>
      <c r="L252" s="44">
        <v>0.5</v>
      </c>
      <c r="M252" s="17">
        <f t="shared" si="20"/>
        <v>8.833333333333332</v>
      </c>
      <c r="N252" s="15">
        <f t="shared" si="21"/>
        <v>0.15</v>
      </c>
      <c r="O252" s="17">
        <f t="shared" si="22"/>
        <v>1.3249999999999997</v>
      </c>
      <c r="P252" s="32"/>
      <c r="Q252" s="32"/>
      <c r="R252" s="17">
        <f t="shared" si="23"/>
        <v>1.3249999999999997</v>
      </c>
    </row>
    <row r="253" spans="1:18" s="5" customFormat="1" ht="15">
      <c r="A253" s="131"/>
      <c r="B253" s="133" t="s">
        <v>153</v>
      </c>
      <c r="C253" s="132">
        <v>1971</v>
      </c>
      <c r="D253" s="133" t="s">
        <v>358</v>
      </c>
      <c r="E253" s="138">
        <v>4</v>
      </c>
      <c r="F253" s="139">
        <f t="shared" si="18"/>
        <v>12</v>
      </c>
      <c r="G253" s="138">
        <v>1</v>
      </c>
      <c r="H253" s="138">
        <v>11</v>
      </c>
      <c r="I253" s="125" t="s">
        <v>443</v>
      </c>
      <c r="J253" s="132">
        <v>0.25</v>
      </c>
      <c r="K253" s="126">
        <f t="shared" si="19"/>
        <v>8.333333333333332</v>
      </c>
      <c r="L253" s="127">
        <v>0</v>
      </c>
      <c r="M253" s="126">
        <f t="shared" si="20"/>
        <v>8.333333333333332</v>
      </c>
      <c r="N253" s="128">
        <f t="shared" si="21"/>
        <v>0.25</v>
      </c>
      <c r="O253" s="126">
        <f t="shared" si="22"/>
        <v>2.083333333333333</v>
      </c>
      <c r="P253" s="129"/>
      <c r="Q253" s="129"/>
      <c r="R253" s="126">
        <f t="shared" si="23"/>
        <v>2.083333333333333</v>
      </c>
    </row>
    <row r="254" spans="1:18" s="5" customFormat="1" ht="15">
      <c r="A254" s="47"/>
      <c r="B254" s="134" t="s">
        <v>60</v>
      </c>
      <c r="C254" s="72">
        <v>1969</v>
      </c>
      <c r="D254" s="134" t="s">
        <v>418</v>
      </c>
      <c r="E254" s="136">
        <v>2</v>
      </c>
      <c r="F254" s="137">
        <f t="shared" si="18"/>
        <v>8</v>
      </c>
      <c r="G254" s="136">
        <v>4</v>
      </c>
      <c r="H254" s="136">
        <v>4</v>
      </c>
      <c r="I254" s="51" t="s">
        <v>262</v>
      </c>
      <c r="J254" s="15">
        <v>0.4</v>
      </c>
      <c r="K254" s="17">
        <f t="shared" si="19"/>
        <v>50</v>
      </c>
      <c r="L254" s="18">
        <v>0</v>
      </c>
      <c r="M254" s="17">
        <f t="shared" si="20"/>
        <v>50</v>
      </c>
      <c r="N254" s="15">
        <f t="shared" si="21"/>
        <v>0.4</v>
      </c>
      <c r="O254" s="17">
        <f t="shared" si="22"/>
        <v>20</v>
      </c>
      <c r="P254" s="32"/>
      <c r="Q254" s="32"/>
      <c r="R254" s="17">
        <f t="shared" si="23"/>
        <v>20</v>
      </c>
    </row>
    <row r="255" spans="1:18" s="5" customFormat="1" ht="15">
      <c r="A255" s="47"/>
      <c r="B255" s="134" t="s">
        <v>129</v>
      </c>
      <c r="C255" s="72">
        <v>1980</v>
      </c>
      <c r="D255" s="134" t="s">
        <v>418</v>
      </c>
      <c r="E255" s="136">
        <v>3</v>
      </c>
      <c r="F255" s="137">
        <f t="shared" si="18"/>
        <v>8</v>
      </c>
      <c r="G255" s="136">
        <v>1</v>
      </c>
      <c r="H255" s="136">
        <v>7</v>
      </c>
      <c r="I255" s="51" t="s">
        <v>262</v>
      </c>
      <c r="J255" s="15">
        <v>0.4</v>
      </c>
      <c r="K255" s="17">
        <f t="shared" si="19"/>
        <v>12.5</v>
      </c>
      <c r="L255" s="18">
        <v>0</v>
      </c>
      <c r="M255" s="17">
        <f t="shared" si="20"/>
        <v>12.5</v>
      </c>
      <c r="N255" s="15">
        <f t="shared" si="21"/>
        <v>0.4</v>
      </c>
      <c r="O255" s="17">
        <f t="shared" si="22"/>
        <v>5</v>
      </c>
      <c r="P255" s="32"/>
      <c r="Q255" s="32"/>
      <c r="R255" s="17">
        <f t="shared" si="23"/>
        <v>5</v>
      </c>
    </row>
    <row r="256" spans="1:18" s="5" customFormat="1" ht="15">
      <c r="A256" s="47"/>
      <c r="B256" s="134" t="s">
        <v>129</v>
      </c>
      <c r="C256" s="72">
        <v>1980</v>
      </c>
      <c r="D256" s="134" t="s">
        <v>358</v>
      </c>
      <c r="E256" s="136">
        <v>15</v>
      </c>
      <c r="F256" s="137">
        <f t="shared" si="18"/>
        <v>46</v>
      </c>
      <c r="G256" s="136">
        <v>29</v>
      </c>
      <c r="H256" s="136">
        <v>17</v>
      </c>
      <c r="I256" s="52" t="s">
        <v>443</v>
      </c>
      <c r="J256" s="15">
        <v>0.25</v>
      </c>
      <c r="K256" s="17">
        <f t="shared" si="19"/>
        <v>63.04347826086957</v>
      </c>
      <c r="L256" s="18">
        <v>4</v>
      </c>
      <c r="M256" s="17">
        <f t="shared" si="20"/>
        <v>67.04347826086956</v>
      </c>
      <c r="N256" s="15">
        <f t="shared" si="21"/>
        <v>0.25</v>
      </c>
      <c r="O256" s="17">
        <f t="shared" si="22"/>
        <v>16.76086956521739</v>
      </c>
      <c r="P256" s="32"/>
      <c r="Q256" s="32"/>
      <c r="R256" s="17">
        <f t="shared" si="23"/>
        <v>16.76086956521739</v>
      </c>
    </row>
    <row r="257" spans="1:18" s="5" customFormat="1" ht="15">
      <c r="A257" s="47"/>
      <c r="B257" s="134" t="s">
        <v>129</v>
      </c>
      <c r="C257" s="72">
        <v>1980</v>
      </c>
      <c r="D257" s="134" t="s">
        <v>367</v>
      </c>
      <c r="E257" s="136">
        <v>1</v>
      </c>
      <c r="F257" s="137">
        <f t="shared" si="18"/>
        <v>4</v>
      </c>
      <c r="G257" s="136">
        <v>3</v>
      </c>
      <c r="H257" s="136">
        <v>1</v>
      </c>
      <c r="I257" s="54" t="s">
        <v>449</v>
      </c>
      <c r="J257" s="15">
        <v>0.15</v>
      </c>
      <c r="K257" s="17">
        <f t="shared" si="19"/>
        <v>75</v>
      </c>
      <c r="L257" s="18">
        <v>0</v>
      </c>
      <c r="M257" s="17">
        <f t="shared" si="20"/>
        <v>75</v>
      </c>
      <c r="N257" s="15">
        <f t="shared" si="21"/>
        <v>0.15</v>
      </c>
      <c r="O257" s="17">
        <f t="shared" si="22"/>
        <v>11.25</v>
      </c>
      <c r="P257" s="32"/>
      <c r="Q257" s="32"/>
      <c r="R257" s="17">
        <f t="shared" si="23"/>
        <v>11.25</v>
      </c>
    </row>
    <row r="258" spans="1:18" s="5" customFormat="1" ht="15">
      <c r="A258" s="47"/>
      <c r="B258" s="134" t="s">
        <v>315</v>
      </c>
      <c r="C258" s="72">
        <v>2000</v>
      </c>
      <c r="D258" s="134" t="s">
        <v>481</v>
      </c>
      <c r="E258" s="136">
        <v>12</v>
      </c>
      <c r="F258" s="137">
        <f aca="true" t="shared" si="24" ref="F258:F321">SUM(G258:H258)</f>
        <v>47</v>
      </c>
      <c r="G258" s="136">
        <v>14</v>
      </c>
      <c r="H258" s="136">
        <v>33</v>
      </c>
      <c r="I258" s="55" t="s">
        <v>493</v>
      </c>
      <c r="J258" s="15">
        <v>0.1</v>
      </c>
      <c r="K258" s="17">
        <f aca="true" t="shared" si="25" ref="K258:K321">PRODUCT(G258/F258)*100</f>
        <v>29.78723404255319</v>
      </c>
      <c r="L258" s="18">
        <v>3</v>
      </c>
      <c r="M258" s="17">
        <f aca="true" t="shared" si="26" ref="M258:M321">SUM(K258:L258)</f>
        <v>32.787234042553195</v>
      </c>
      <c r="N258" s="15">
        <f aca="true" t="shared" si="27" ref="N258:N321">J258</f>
        <v>0.1</v>
      </c>
      <c r="O258" s="17">
        <f aca="true" t="shared" si="28" ref="O258:O321">PRODUCT(M258:N258)</f>
        <v>3.2787234042553197</v>
      </c>
      <c r="P258" s="32"/>
      <c r="Q258" s="32"/>
      <c r="R258" s="17">
        <f aca="true" t="shared" si="29" ref="R258:R321">SUM(O258:Q258)</f>
        <v>3.2787234042553197</v>
      </c>
    </row>
    <row r="259" spans="1:18" s="5" customFormat="1" ht="15">
      <c r="A259" s="47"/>
      <c r="B259" s="134" t="s">
        <v>311</v>
      </c>
      <c r="C259" s="72">
        <v>1972</v>
      </c>
      <c r="D259" s="134" t="s">
        <v>481</v>
      </c>
      <c r="E259" s="136">
        <v>4</v>
      </c>
      <c r="F259" s="137">
        <f t="shared" si="24"/>
        <v>11</v>
      </c>
      <c r="G259" s="136">
        <v>4</v>
      </c>
      <c r="H259" s="136">
        <v>7</v>
      </c>
      <c r="I259" s="55" t="s">
        <v>493</v>
      </c>
      <c r="J259" s="15">
        <v>0.1</v>
      </c>
      <c r="K259" s="17">
        <f t="shared" si="25"/>
        <v>36.36363636363637</v>
      </c>
      <c r="L259" s="18">
        <v>0</v>
      </c>
      <c r="M259" s="17">
        <f t="shared" si="26"/>
        <v>36.36363636363637</v>
      </c>
      <c r="N259" s="15">
        <f t="shared" si="27"/>
        <v>0.1</v>
      </c>
      <c r="O259" s="17">
        <f t="shared" si="28"/>
        <v>3.6363636363636367</v>
      </c>
      <c r="P259" s="32"/>
      <c r="Q259" s="32"/>
      <c r="R259" s="17">
        <f t="shared" si="29"/>
        <v>3.6363636363636367</v>
      </c>
    </row>
    <row r="260" spans="1:18" s="5" customFormat="1" ht="15">
      <c r="A260" s="47"/>
      <c r="B260" s="134" t="s">
        <v>417</v>
      </c>
      <c r="C260" s="72">
        <v>1978</v>
      </c>
      <c r="D260" s="134" t="s">
        <v>414</v>
      </c>
      <c r="E260" s="136">
        <v>21</v>
      </c>
      <c r="F260" s="137">
        <f t="shared" si="24"/>
        <v>62</v>
      </c>
      <c r="G260" s="136">
        <v>50</v>
      </c>
      <c r="H260" s="136">
        <v>12</v>
      </c>
      <c r="I260" s="51" t="s">
        <v>262</v>
      </c>
      <c r="J260" s="15">
        <v>0.4</v>
      </c>
      <c r="K260" s="17">
        <f t="shared" si="25"/>
        <v>80.64516129032258</v>
      </c>
      <c r="L260" s="18">
        <v>10</v>
      </c>
      <c r="M260" s="17">
        <f t="shared" si="26"/>
        <v>90.64516129032258</v>
      </c>
      <c r="N260" s="15">
        <f t="shared" si="27"/>
        <v>0.4</v>
      </c>
      <c r="O260" s="17">
        <f t="shared" si="28"/>
        <v>36.25806451612903</v>
      </c>
      <c r="P260" s="32"/>
      <c r="Q260" s="32"/>
      <c r="R260" s="17">
        <f t="shared" si="29"/>
        <v>36.25806451612903</v>
      </c>
    </row>
    <row r="261" spans="1:18" s="5" customFormat="1" ht="15">
      <c r="A261" s="16"/>
      <c r="B261" s="134" t="s">
        <v>299</v>
      </c>
      <c r="C261" s="72">
        <v>1986</v>
      </c>
      <c r="D261" s="134" t="s">
        <v>470</v>
      </c>
      <c r="E261" s="136">
        <v>13</v>
      </c>
      <c r="F261" s="137">
        <f t="shared" si="24"/>
        <v>44</v>
      </c>
      <c r="G261" s="136">
        <v>37</v>
      </c>
      <c r="H261" s="136">
        <v>7</v>
      </c>
      <c r="I261" s="55" t="s">
        <v>493</v>
      </c>
      <c r="J261" s="15">
        <v>0.1</v>
      </c>
      <c r="K261" s="17">
        <f t="shared" si="25"/>
        <v>84.0909090909091</v>
      </c>
      <c r="L261" s="18">
        <v>4</v>
      </c>
      <c r="M261" s="17">
        <f t="shared" si="26"/>
        <v>88.0909090909091</v>
      </c>
      <c r="N261" s="15">
        <f t="shared" si="27"/>
        <v>0.1</v>
      </c>
      <c r="O261" s="17">
        <f t="shared" si="28"/>
        <v>8.80909090909091</v>
      </c>
      <c r="P261" s="32"/>
      <c r="Q261" s="32"/>
      <c r="R261" s="17">
        <f t="shared" si="29"/>
        <v>8.80909090909091</v>
      </c>
    </row>
    <row r="262" spans="1:18" s="5" customFormat="1" ht="15">
      <c r="A262" s="16"/>
      <c r="B262" s="134" t="s">
        <v>285</v>
      </c>
      <c r="C262" s="72">
        <v>1963</v>
      </c>
      <c r="D262" s="134" t="s">
        <v>373</v>
      </c>
      <c r="E262" s="136">
        <v>15</v>
      </c>
      <c r="F262" s="137">
        <f t="shared" si="24"/>
        <v>58</v>
      </c>
      <c r="G262" s="136">
        <v>12</v>
      </c>
      <c r="H262" s="136">
        <v>46</v>
      </c>
      <c r="I262" s="54" t="s">
        <v>449</v>
      </c>
      <c r="J262" s="15">
        <v>0.15</v>
      </c>
      <c r="K262" s="17">
        <f t="shared" si="25"/>
        <v>20.689655172413794</v>
      </c>
      <c r="L262" s="18">
        <v>4</v>
      </c>
      <c r="M262" s="17">
        <f t="shared" si="26"/>
        <v>24.689655172413794</v>
      </c>
      <c r="N262" s="15">
        <f t="shared" si="27"/>
        <v>0.15</v>
      </c>
      <c r="O262" s="17">
        <f t="shared" si="28"/>
        <v>3.703448275862069</v>
      </c>
      <c r="P262" s="32"/>
      <c r="Q262" s="32"/>
      <c r="R262" s="17">
        <f t="shared" si="29"/>
        <v>3.703448275862069</v>
      </c>
    </row>
    <row r="263" spans="1:18" s="5" customFormat="1" ht="15">
      <c r="A263" s="131"/>
      <c r="B263" s="133" t="s">
        <v>285</v>
      </c>
      <c r="C263" s="132">
        <v>1963</v>
      </c>
      <c r="D263" s="133" t="s">
        <v>352</v>
      </c>
      <c r="E263" s="138">
        <v>1</v>
      </c>
      <c r="F263" s="139">
        <f t="shared" si="24"/>
        <v>2</v>
      </c>
      <c r="G263" s="138">
        <v>0</v>
      </c>
      <c r="H263" s="138">
        <v>2</v>
      </c>
      <c r="I263" s="125" t="s">
        <v>443</v>
      </c>
      <c r="J263" s="132">
        <v>0.25</v>
      </c>
      <c r="K263" s="126">
        <f t="shared" si="25"/>
        <v>0</v>
      </c>
      <c r="L263" s="127">
        <v>0</v>
      </c>
      <c r="M263" s="126">
        <f t="shared" si="26"/>
        <v>0</v>
      </c>
      <c r="N263" s="128">
        <f t="shared" si="27"/>
        <v>0.25</v>
      </c>
      <c r="O263" s="126">
        <f t="shared" si="28"/>
        <v>0</v>
      </c>
      <c r="P263" s="129"/>
      <c r="Q263" s="129"/>
      <c r="R263" s="126">
        <f t="shared" si="29"/>
        <v>0</v>
      </c>
    </row>
    <row r="264" spans="1:18" s="5" customFormat="1" ht="15">
      <c r="A264" s="47"/>
      <c r="B264" s="134" t="s">
        <v>224</v>
      </c>
      <c r="C264" s="72">
        <v>1943</v>
      </c>
      <c r="D264" s="134" t="s">
        <v>441</v>
      </c>
      <c r="E264" s="136">
        <v>22</v>
      </c>
      <c r="F264" s="137">
        <f t="shared" si="24"/>
        <v>64</v>
      </c>
      <c r="G264" s="136">
        <v>24</v>
      </c>
      <c r="H264" s="136">
        <v>40</v>
      </c>
      <c r="I264" s="52" t="s">
        <v>443</v>
      </c>
      <c r="J264" s="15">
        <v>0.25</v>
      </c>
      <c r="K264" s="17">
        <f t="shared" si="25"/>
        <v>37.5</v>
      </c>
      <c r="L264" s="18">
        <v>10</v>
      </c>
      <c r="M264" s="17">
        <f t="shared" si="26"/>
        <v>47.5</v>
      </c>
      <c r="N264" s="15">
        <f t="shared" si="27"/>
        <v>0.25</v>
      </c>
      <c r="O264" s="17">
        <f t="shared" si="28"/>
        <v>11.875</v>
      </c>
      <c r="P264" s="32"/>
      <c r="Q264" s="32"/>
      <c r="R264" s="17">
        <f t="shared" si="29"/>
        <v>11.875</v>
      </c>
    </row>
    <row r="265" spans="1:18" s="5" customFormat="1" ht="15">
      <c r="A265" s="47"/>
      <c r="B265" s="134" t="s">
        <v>249</v>
      </c>
      <c r="C265" s="72">
        <v>1932</v>
      </c>
      <c r="D265" s="134" t="s">
        <v>376</v>
      </c>
      <c r="E265" s="136">
        <v>16</v>
      </c>
      <c r="F265" s="137">
        <f t="shared" si="24"/>
        <v>48</v>
      </c>
      <c r="G265" s="136">
        <v>23</v>
      </c>
      <c r="H265" s="136">
        <v>25</v>
      </c>
      <c r="I265" s="55" t="s">
        <v>493</v>
      </c>
      <c r="J265" s="15">
        <v>0.1</v>
      </c>
      <c r="K265" s="17">
        <f t="shared" si="25"/>
        <v>47.91666666666667</v>
      </c>
      <c r="L265" s="18">
        <v>7</v>
      </c>
      <c r="M265" s="17">
        <f t="shared" si="26"/>
        <v>54.91666666666667</v>
      </c>
      <c r="N265" s="15">
        <f t="shared" si="27"/>
        <v>0.1</v>
      </c>
      <c r="O265" s="17">
        <f t="shared" si="28"/>
        <v>5.491666666666667</v>
      </c>
      <c r="P265" s="32"/>
      <c r="Q265" s="32"/>
      <c r="R265" s="17">
        <f t="shared" si="29"/>
        <v>5.491666666666667</v>
      </c>
    </row>
    <row r="266" spans="1:18" s="5" customFormat="1" ht="15">
      <c r="A266" s="16"/>
      <c r="B266" s="134" t="s">
        <v>305</v>
      </c>
      <c r="C266" s="72">
        <v>1955</v>
      </c>
      <c r="D266" s="134" t="s">
        <v>374</v>
      </c>
      <c r="E266" s="136">
        <v>1</v>
      </c>
      <c r="F266" s="137">
        <f t="shared" si="24"/>
        <v>4</v>
      </c>
      <c r="G266" s="136">
        <v>0</v>
      </c>
      <c r="H266" s="136">
        <v>4</v>
      </c>
      <c r="I266" s="54" t="s">
        <v>449</v>
      </c>
      <c r="J266" s="15">
        <v>0.15</v>
      </c>
      <c r="K266" s="17">
        <f t="shared" si="25"/>
        <v>0</v>
      </c>
      <c r="L266" s="18">
        <v>0</v>
      </c>
      <c r="M266" s="17">
        <f t="shared" si="26"/>
        <v>0</v>
      </c>
      <c r="N266" s="15">
        <f t="shared" si="27"/>
        <v>0.15</v>
      </c>
      <c r="O266" s="17">
        <f t="shared" si="28"/>
        <v>0</v>
      </c>
      <c r="P266" s="32"/>
      <c r="Q266" s="32"/>
      <c r="R266" s="17">
        <f t="shared" si="29"/>
        <v>0</v>
      </c>
    </row>
    <row r="267" spans="1:18" s="5" customFormat="1" ht="15">
      <c r="A267" s="47"/>
      <c r="B267" s="134" t="s">
        <v>305</v>
      </c>
      <c r="C267" s="72">
        <v>1955</v>
      </c>
      <c r="D267" s="134" t="s">
        <v>477</v>
      </c>
      <c r="E267" s="136">
        <v>17</v>
      </c>
      <c r="F267" s="137">
        <f t="shared" si="24"/>
        <v>68</v>
      </c>
      <c r="G267" s="136">
        <v>17</v>
      </c>
      <c r="H267" s="136">
        <v>51</v>
      </c>
      <c r="I267" s="55" t="s">
        <v>493</v>
      </c>
      <c r="J267" s="15">
        <v>0.1</v>
      </c>
      <c r="K267" s="17">
        <f t="shared" si="25"/>
        <v>25</v>
      </c>
      <c r="L267" s="18">
        <v>8</v>
      </c>
      <c r="M267" s="17">
        <f t="shared" si="26"/>
        <v>33</v>
      </c>
      <c r="N267" s="15">
        <f t="shared" si="27"/>
        <v>0.1</v>
      </c>
      <c r="O267" s="17">
        <f t="shared" si="28"/>
        <v>3.3000000000000003</v>
      </c>
      <c r="P267" s="32"/>
      <c r="Q267" s="32"/>
      <c r="R267" s="17">
        <f t="shared" si="29"/>
        <v>3.3000000000000003</v>
      </c>
    </row>
    <row r="268" spans="1:18" s="5" customFormat="1" ht="15">
      <c r="A268" s="16"/>
      <c r="B268" s="134" t="s">
        <v>156</v>
      </c>
      <c r="C268" s="72">
        <v>1968</v>
      </c>
      <c r="D268" s="134" t="s">
        <v>376</v>
      </c>
      <c r="E268" s="136">
        <v>20</v>
      </c>
      <c r="F268" s="137">
        <f t="shared" si="24"/>
        <v>77</v>
      </c>
      <c r="G268" s="136">
        <v>37</v>
      </c>
      <c r="H268" s="136">
        <v>40</v>
      </c>
      <c r="I268" s="55" t="s">
        <v>493</v>
      </c>
      <c r="J268" s="15">
        <v>0.1</v>
      </c>
      <c r="K268" s="17">
        <f t="shared" si="25"/>
        <v>48.05194805194805</v>
      </c>
      <c r="L268" s="18">
        <v>10</v>
      </c>
      <c r="M268" s="17">
        <f t="shared" si="26"/>
        <v>58.05194805194805</v>
      </c>
      <c r="N268" s="15">
        <f t="shared" si="27"/>
        <v>0.1</v>
      </c>
      <c r="O268" s="17">
        <f t="shared" si="28"/>
        <v>5.805194805194805</v>
      </c>
      <c r="P268" s="32"/>
      <c r="Q268" s="32"/>
      <c r="R268" s="17">
        <f t="shared" si="29"/>
        <v>5.805194805194805</v>
      </c>
    </row>
    <row r="269" spans="1:18" s="5" customFormat="1" ht="15">
      <c r="A269" s="47"/>
      <c r="B269" s="134" t="s">
        <v>395</v>
      </c>
      <c r="C269" s="72">
        <v>1978</v>
      </c>
      <c r="D269" s="134" t="s">
        <v>459</v>
      </c>
      <c r="E269" s="136">
        <v>13</v>
      </c>
      <c r="F269" s="137">
        <f t="shared" si="24"/>
        <v>32</v>
      </c>
      <c r="G269" s="136">
        <v>6</v>
      </c>
      <c r="H269" s="136">
        <v>26</v>
      </c>
      <c r="I269" s="53" t="s">
        <v>469</v>
      </c>
      <c r="J269" s="15">
        <v>0.1</v>
      </c>
      <c r="K269" s="17">
        <f t="shared" si="25"/>
        <v>18.75</v>
      </c>
      <c r="L269" s="18">
        <v>5</v>
      </c>
      <c r="M269" s="17">
        <f t="shared" si="26"/>
        <v>23.75</v>
      </c>
      <c r="N269" s="15">
        <f t="shared" si="27"/>
        <v>0.1</v>
      </c>
      <c r="O269" s="17">
        <f t="shared" si="28"/>
        <v>2.375</v>
      </c>
      <c r="P269" s="32"/>
      <c r="Q269" s="32"/>
      <c r="R269" s="17">
        <f t="shared" si="29"/>
        <v>2.375</v>
      </c>
    </row>
    <row r="270" spans="1:18" s="5" customFormat="1" ht="15">
      <c r="A270" s="16"/>
      <c r="B270" s="134" t="s">
        <v>296</v>
      </c>
      <c r="C270" s="72">
        <v>1995</v>
      </c>
      <c r="D270" s="134" t="s">
        <v>473</v>
      </c>
      <c r="E270" s="136">
        <v>9</v>
      </c>
      <c r="F270" s="137">
        <f t="shared" si="24"/>
        <v>36</v>
      </c>
      <c r="G270" s="136">
        <v>16</v>
      </c>
      <c r="H270" s="136">
        <v>20</v>
      </c>
      <c r="I270" s="55" t="s">
        <v>493</v>
      </c>
      <c r="J270" s="15">
        <v>0.1</v>
      </c>
      <c r="K270" s="17">
        <f t="shared" si="25"/>
        <v>44.44444444444444</v>
      </c>
      <c r="L270" s="44">
        <v>0.5</v>
      </c>
      <c r="M270" s="17">
        <f t="shared" si="26"/>
        <v>44.94444444444444</v>
      </c>
      <c r="N270" s="15">
        <f t="shared" si="27"/>
        <v>0.1</v>
      </c>
      <c r="O270" s="17">
        <f t="shared" si="28"/>
        <v>4.4944444444444445</v>
      </c>
      <c r="P270" s="32"/>
      <c r="Q270" s="32"/>
      <c r="R270" s="17">
        <f t="shared" si="29"/>
        <v>4.4944444444444445</v>
      </c>
    </row>
    <row r="271" spans="1:18" s="5" customFormat="1" ht="15">
      <c r="A271" s="131"/>
      <c r="B271" s="133" t="s">
        <v>296</v>
      </c>
      <c r="C271" s="132">
        <v>1995</v>
      </c>
      <c r="D271" s="133" t="s">
        <v>439</v>
      </c>
      <c r="E271" s="138">
        <v>1</v>
      </c>
      <c r="F271" s="139">
        <f t="shared" si="24"/>
        <v>1</v>
      </c>
      <c r="G271" s="138">
        <v>0</v>
      </c>
      <c r="H271" s="138">
        <v>1</v>
      </c>
      <c r="I271" s="125" t="s">
        <v>443</v>
      </c>
      <c r="J271" s="132">
        <v>0.25</v>
      </c>
      <c r="K271" s="126">
        <f t="shared" si="25"/>
        <v>0</v>
      </c>
      <c r="L271" s="127">
        <v>0</v>
      </c>
      <c r="M271" s="126">
        <f t="shared" si="26"/>
        <v>0</v>
      </c>
      <c r="N271" s="128">
        <f t="shared" si="27"/>
        <v>0.25</v>
      </c>
      <c r="O271" s="126">
        <f t="shared" si="28"/>
        <v>0</v>
      </c>
      <c r="P271" s="129"/>
      <c r="Q271" s="129"/>
      <c r="R271" s="126">
        <f t="shared" si="29"/>
        <v>0</v>
      </c>
    </row>
    <row r="272" spans="1:18" s="5" customFormat="1" ht="15">
      <c r="A272" s="16"/>
      <c r="B272" s="134" t="s">
        <v>290</v>
      </c>
      <c r="C272" s="72">
        <v>1998</v>
      </c>
      <c r="D272" s="134" t="s">
        <v>439</v>
      </c>
      <c r="E272" s="136">
        <v>16</v>
      </c>
      <c r="F272" s="137">
        <f t="shared" si="24"/>
        <v>47</v>
      </c>
      <c r="G272" s="136">
        <v>8</v>
      </c>
      <c r="H272" s="136">
        <v>39</v>
      </c>
      <c r="I272" s="52" t="s">
        <v>443</v>
      </c>
      <c r="J272" s="15">
        <v>0.25</v>
      </c>
      <c r="K272" s="17">
        <f t="shared" si="25"/>
        <v>17.02127659574468</v>
      </c>
      <c r="L272" s="18">
        <v>5</v>
      </c>
      <c r="M272" s="17">
        <f t="shared" si="26"/>
        <v>22.02127659574468</v>
      </c>
      <c r="N272" s="15">
        <f t="shared" si="27"/>
        <v>0.25</v>
      </c>
      <c r="O272" s="17">
        <f t="shared" si="28"/>
        <v>5.50531914893617</v>
      </c>
      <c r="P272" s="32"/>
      <c r="Q272" s="32"/>
      <c r="R272" s="17">
        <f t="shared" si="29"/>
        <v>5.50531914893617</v>
      </c>
    </row>
    <row r="273" spans="1:18" s="5" customFormat="1" ht="15">
      <c r="A273" s="45"/>
      <c r="B273" s="134" t="s">
        <v>290</v>
      </c>
      <c r="C273" s="72">
        <v>1998</v>
      </c>
      <c r="D273" s="134" t="s">
        <v>473</v>
      </c>
      <c r="E273" s="136">
        <v>9</v>
      </c>
      <c r="F273" s="137">
        <f t="shared" si="24"/>
        <v>36</v>
      </c>
      <c r="G273" s="136">
        <v>30</v>
      </c>
      <c r="H273" s="136">
        <v>6</v>
      </c>
      <c r="I273" s="55" t="s">
        <v>493</v>
      </c>
      <c r="J273" s="15">
        <v>0.1</v>
      </c>
      <c r="K273" s="17">
        <f t="shared" si="25"/>
        <v>83.33333333333334</v>
      </c>
      <c r="L273" s="44">
        <v>0.5</v>
      </c>
      <c r="M273" s="17">
        <f t="shared" si="26"/>
        <v>83.83333333333334</v>
      </c>
      <c r="N273" s="15">
        <f t="shared" si="27"/>
        <v>0.1</v>
      </c>
      <c r="O273" s="17">
        <f t="shared" si="28"/>
        <v>8.383333333333335</v>
      </c>
      <c r="P273" s="32"/>
      <c r="Q273" s="32"/>
      <c r="R273" s="17">
        <f t="shared" si="29"/>
        <v>8.383333333333335</v>
      </c>
    </row>
    <row r="274" spans="1:18" s="5" customFormat="1" ht="15">
      <c r="A274" s="47"/>
      <c r="B274" s="134" t="s">
        <v>154</v>
      </c>
      <c r="C274" s="72">
        <v>1959</v>
      </c>
      <c r="D274" s="134" t="s">
        <v>374</v>
      </c>
      <c r="E274" s="136">
        <v>22</v>
      </c>
      <c r="F274" s="137">
        <f t="shared" si="24"/>
        <v>85</v>
      </c>
      <c r="G274" s="136">
        <v>19</v>
      </c>
      <c r="H274" s="136">
        <v>66</v>
      </c>
      <c r="I274" s="54" t="s">
        <v>449</v>
      </c>
      <c r="J274" s="15">
        <v>0.15</v>
      </c>
      <c r="K274" s="17">
        <f t="shared" si="25"/>
        <v>22.35294117647059</v>
      </c>
      <c r="L274" s="18">
        <v>10</v>
      </c>
      <c r="M274" s="17">
        <f t="shared" si="26"/>
        <v>32.352941176470594</v>
      </c>
      <c r="N274" s="15">
        <f t="shared" si="27"/>
        <v>0.15</v>
      </c>
      <c r="O274" s="17">
        <f t="shared" si="28"/>
        <v>4.852941176470589</v>
      </c>
      <c r="P274" s="32"/>
      <c r="Q274" s="32"/>
      <c r="R274" s="17">
        <f t="shared" si="29"/>
        <v>4.852941176470589</v>
      </c>
    </row>
    <row r="275" spans="1:18" s="5" customFormat="1" ht="15">
      <c r="A275" s="131"/>
      <c r="B275" s="133" t="s">
        <v>154</v>
      </c>
      <c r="C275" s="132">
        <v>1959</v>
      </c>
      <c r="D275" s="133" t="s">
        <v>359</v>
      </c>
      <c r="E275" s="138">
        <v>4</v>
      </c>
      <c r="F275" s="139">
        <f t="shared" si="24"/>
        <v>14</v>
      </c>
      <c r="G275" s="138">
        <v>2</v>
      </c>
      <c r="H275" s="138">
        <v>12</v>
      </c>
      <c r="I275" s="125" t="s">
        <v>443</v>
      </c>
      <c r="J275" s="132">
        <v>0.25</v>
      </c>
      <c r="K275" s="126">
        <f t="shared" si="25"/>
        <v>14.285714285714285</v>
      </c>
      <c r="L275" s="127">
        <v>0</v>
      </c>
      <c r="M275" s="126">
        <f t="shared" si="26"/>
        <v>14.285714285714285</v>
      </c>
      <c r="N275" s="128">
        <f t="shared" si="27"/>
        <v>0.25</v>
      </c>
      <c r="O275" s="126">
        <f t="shared" si="28"/>
        <v>3.571428571428571</v>
      </c>
      <c r="P275" s="129"/>
      <c r="Q275" s="129"/>
      <c r="R275" s="126">
        <f t="shared" si="29"/>
        <v>3.571428571428571</v>
      </c>
    </row>
    <row r="276" spans="1:18" s="5" customFormat="1" ht="15">
      <c r="A276" s="16"/>
      <c r="B276" s="134" t="s">
        <v>150</v>
      </c>
      <c r="C276" s="72">
        <v>1949</v>
      </c>
      <c r="D276" s="134" t="s">
        <v>476</v>
      </c>
      <c r="E276" s="136">
        <v>17</v>
      </c>
      <c r="F276" s="137">
        <f t="shared" si="24"/>
        <v>58</v>
      </c>
      <c r="G276" s="136">
        <v>25</v>
      </c>
      <c r="H276" s="136">
        <v>33</v>
      </c>
      <c r="I276" s="55" t="s">
        <v>493</v>
      </c>
      <c r="J276" s="15">
        <v>0.1</v>
      </c>
      <c r="K276" s="17">
        <f t="shared" si="25"/>
        <v>43.103448275862064</v>
      </c>
      <c r="L276" s="18">
        <v>8</v>
      </c>
      <c r="M276" s="17">
        <f t="shared" si="26"/>
        <v>51.103448275862064</v>
      </c>
      <c r="N276" s="15">
        <f t="shared" si="27"/>
        <v>0.1</v>
      </c>
      <c r="O276" s="17">
        <f t="shared" si="28"/>
        <v>5.110344827586207</v>
      </c>
      <c r="P276" s="32"/>
      <c r="Q276" s="32"/>
      <c r="R276" s="17">
        <f t="shared" si="29"/>
        <v>5.110344827586207</v>
      </c>
    </row>
    <row r="277" spans="1:18" s="5" customFormat="1" ht="15">
      <c r="A277" s="16"/>
      <c r="B277" s="134" t="s">
        <v>313</v>
      </c>
      <c r="C277" s="72">
        <v>1998</v>
      </c>
      <c r="D277" s="134" t="s">
        <v>460</v>
      </c>
      <c r="E277" s="136">
        <v>5</v>
      </c>
      <c r="F277" s="137">
        <f t="shared" si="24"/>
        <v>18</v>
      </c>
      <c r="G277" s="136">
        <v>0</v>
      </c>
      <c r="H277" s="136">
        <v>18</v>
      </c>
      <c r="I277" s="53" t="s">
        <v>469</v>
      </c>
      <c r="J277" s="15">
        <v>0.1</v>
      </c>
      <c r="K277" s="17">
        <f t="shared" si="25"/>
        <v>0</v>
      </c>
      <c r="L277" s="44">
        <v>0.5</v>
      </c>
      <c r="M277" s="17">
        <f t="shared" si="26"/>
        <v>0.5</v>
      </c>
      <c r="N277" s="15">
        <f t="shared" si="27"/>
        <v>0.1</v>
      </c>
      <c r="O277" s="17">
        <f t="shared" si="28"/>
        <v>0.05</v>
      </c>
      <c r="P277" s="32"/>
      <c r="Q277" s="32"/>
      <c r="R277" s="17">
        <f t="shared" si="29"/>
        <v>0.05</v>
      </c>
    </row>
    <row r="278" spans="1:18" s="5" customFormat="1" ht="15">
      <c r="A278" s="47"/>
      <c r="B278" s="134" t="s">
        <v>407</v>
      </c>
      <c r="C278" s="72">
        <v>1971</v>
      </c>
      <c r="D278" s="134" t="s">
        <v>414</v>
      </c>
      <c r="E278" s="136">
        <v>11</v>
      </c>
      <c r="F278" s="137">
        <f t="shared" si="24"/>
        <v>34</v>
      </c>
      <c r="G278" s="136">
        <v>15</v>
      </c>
      <c r="H278" s="136">
        <v>19</v>
      </c>
      <c r="I278" s="51" t="s">
        <v>262</v>
      </c>
      <c r="J278" s="15">
        <v>0.4</v>
      </c>
      <c r="K278" s="17">
        <f t="shared" si="25"/>
        <v>44.11764705882353</v>
      </c>
      <c r="L278" s="18">
        <v>1</v>
      </c>
      <c r="M278" s="17">
        <f t="shared" si="26"/>
        <v>45.11764705882353</v>
      </c>
      <c r="N278" s="15">
        <f t="shared" si="27"/>
        <v>0.4</v>
      </c>
      <c r="O278" s="17">
        <f t="shared" si="28"/>
        <v>18.04705882352941</v>
      </c>
      <c r="P278" s="32"/>
      <c r="Q278" s="32"/>
      <c r="R278" s="17">
        <f t="shared" si="29"/>
        <v>18.04705882352941</v>
      </c>
    </row>
    <row r="279" spans="1:18" s="5" customFormat="1" ht="15">
      <c r="A279" s="16"/>
      <c r="B279" s="134" t="s">
        <v>407</v>
      </c>
      <c r="C279" s="72">
        <v>1971</v>
      </c>
      <c r="D279" s="134" t="s">
        <v>444</v>
      </c>
      <c r="E279" s="136">
        <v>8</v>
      </c>
      <c r="F279" s="137">
        <f t="shared" si="24"/>
        <v>31</v>
      </c>
      <c r="G279" s="136">
        <v>24</v>
      </c>
      <c r="H279" s="136">
        <v>7</v>
      </c>
      <c r="I279" s="54" t="s">
        <v>449</v>
      </c>
      <c r="J279" s="15">
        <v>0.15</v>
      </c>
      <c r="K279" s="17">
        <f t="shared" si="25"/>
        <v>77.41935483870968</v>
      </c>
      <c r="L279" s="44">
        <v>0.5</v>
      </c>
      <c r="M279" s="17">
        <f t="shared" si="26"/>
        <v>77.91935483870968</v>
      </c>
      <c r="N279" s="15">
        <f t="shared" si="27"/>
        <v>0.15</v>
      </c>
      <c r="O279" s="17">
        <f t="shared" si="28"/>
        <v>11.687903225806451</v>
      </c>
      <c r="P279" s="32"/>
      <c r="Q279" s="32"/>
      <c r="R279" s="17">
        <f t="shared" si="29"/>
        <v>11.687903225806451</v>
      </c>
    </row>
    <row r="280" spans="1:18" s="5" customFormat="1" ht="15">
      <c r="A280" s="47"/>
      <c r="B280" s="134" t="s">
        <v>355</v>
      </c>
      <c r="C280" s="72">
        <v>1967</v>
      </c>
      <c r="D280" s="134" t="s">
        <v>440</v>
      </c>
      <c r="E280" s="136">
        <v>22</v>
      </c>
      <c r="F280" s="137">
        <f t="shared" si="24"/>
        <v>74</v>
      </c>
      <c r="G280" s="136">
        <v>49</v>
      </c>
      <c r="H280" s="136">
        <v>25</v>
      </c>
      <c r="I280" s="52" t="s">
        <v>443</v>
      </c>
      <c r="J280" s="15">
        <v>0.25</v>
      </c>
      <c r="K280" s="17">
        <f t="shared" si="25"/>
        <v>66.21621621621621</v>
      </c>
      <c r="L280" s="18">
        <v>10</v>
      </c>
      <c r="M280" s="17">
        <f t="shared" si="26"/>
        <v>76.21621621621621</v>
      </c>
      <c r="N280" s="15">
        <f t="shared" si="27"/>
        <v>0.25</v>
      </c>
      <c r="O280" s="17">
        <f t="shared" si="28"/>
        <v>19.054054054054053</v>
      </c>
      <c r="P280" s="32"/>
      <c r="Q280" s="32"/>
      <c r="R280" s="17">
        <f t="shared" si="29"/>
        <v>19.054054054054053</v>
      </c>
    </row>
    <row r="281" spans="1:18" s="5" customFormat="1" ht="15">
      <c r="A281" s="47"/>
      <c r="B281" s="134" t="s">
        <v>68</v>
      </c>
      <c r="C281" s="72">
        <v>1996</v>
      </c>
      <c r="D281" s="134" t="s">
        <v>268</v>
      </c>
      <c r="E281" s="136">
        <v>2</v>
      </c>
      <c r="F281" s="137">
        <f t="shared" si="24"/>
        <v>5</v>
      </c>
      <c r="G281" s="136">
        <v>5</v>
      </c>
      <c r="H281" s="136">
        <v>0</v>
      </c>
      <c r="I281" s="51" t="s">
        <v>262</v>
      </c>
      <c r="J281" s="15">
        <v>0.4</v>
      </c>
      <c r="K281" s="17">
        <f t="shared" si="25"/>
        <v>100</v>
      </c>
      <c r="L281" s="18">
        <v>0</v>
      </c>
      <c r="M281" s="17">
        <f t="shared" si="26"/>
        <v>100</v>
      </c>
      <c r="N281" s="15">
        <f t="shared" si="27"/>
        <v>0.4</v>
      </c>
      <c r="O281" s="17">
        <f t="shared" si="28"/>
        <v>40</v>
      </c>
      <c r="P281" s="32"/>
      <c r="Q281" s="32"/>
      <c r="R281" s="17">
        <f t="shared" si="29"/>
        <v>40</v>
      </c>
    </row>
    <row r="282" spans="1:18" s="5" customFormat="1" ht="15">
      <c r="A282" s="47"/>
      <c r="B282" s="134" t="s">
        <v>137</v>
      </c>
      <c r="C282" s="72">
        <v>1977</v>
      </c>
      <c r="D282" s="134" t="s">
        <v>368</v>
      </c>
      <c r="E282" s="136">
        <v>22</v>
      </c>
      <c r="F282" s="137">
        <f t="shared" si="24"/>
        <v>85</v>
      </c>
      <c r="G282" s="136">
        <v>50</v>
      </c>
      <c r="H282" s="136">
        <v>35</v>
      </c>
      <c r="I282" s="54" t="s">
        <v>449</v>
      </c>
      <c r="J282" s="15">
        <v>0.15</v>
      </c>
      <c r="K282" s="17">
        <f t="shared" si="25"/>
        <v>58.82352941176471</v>
      </c>
      <c r="L282" s="18">
        <v>10</v>
      </c>
      <c r="M282" s="17">
        <f t="shared" si="26"/>
        <v>68.82352941176471</v>
      </c>
      <c r="N282" s="15">
        <f t="shared" si="27"/>
        <v>0.15</v>
      </c>
      <c r="O282" s="17">
        <f t="shared" si="28"/>
        <v>10.323529411764707</v>
      </c>
      <c r="P282" s="32"/>
      <c r="Q282" s="32"/>
      <c r="R282" s="17">
        <f t="shared" si="29"/>
        <v>10.323529411764707</v>
      </c>
    </row>
    <row r="283" spans="1:18" s="5" customFormat="1" ht="15">
      <c r="A283" s="131"/>
      <c r="B283" s="133" t="s">
        <v>137</v>
      </c>
      <c r="C283" s="132">
        <v>1977</v>
      </c>
      <c r="D283" s="133" t="s">
        <v>356</v>
      </c>
      <c r="E283" s="138">
        <v>9</v>
      </c>
      <c r="F283" s="139">
        <f t="shared" si="24"/>
        <v>28</v>
      </c>
      <c r="G283" s="138">
        <v>9</v>
      </c>
      <c r="H283" s="138">
        <v>19</v>
      </c>
      <c r="I283" s="125" t="s">
        <v>443</v>
      </c>
      <c r="J283" s="132">
        <v>0.25</v>
      </c>
      <c r="K283" s="126">
        <f t="shared" si="25"/>
        <v>32.142857142857146</v>
      </c>
      <c r="L283" s="141">
        <v>0.5</v>
      </c>
      <c r="M283" s="126">
        <f t="shared" si="26"/>
        <v>32.642857142857146</v>
      </c>
      <c r="N283" s="128">
        <f t="shared" si="27"/>
        <v>0.25</v>
      </c>
      <c r="O283" s="126">
        <f t="shared" si="28"/>
        <v>8.160714285714286</v>
      </c>
      <c r="P283" s="129"/>
      <c r="Q283" s="129"/>
      <c r="R283" s="126">
        <f t="shared" si="29"/>
        <v>8.160714285714286</v>
      </c>
    </row>
    <row r="284" spans="1:18" s="5" customFormat="1" ht="15">
      <c r="A284" s="47"/>
      <c r="B284" s="134" t="s">
        <v>306</v>
      </c>
      <c r="C284" s="72">
        <v>1973</v>
      </c>
      <c r="D284" s="134" t="s">
        <v>470</v>
      </c>
      <c r="E284" s="136">
        <v>16</v>
      </c>
      <c r="F284" s="137">
        <f t="shared" si="24"/>
        <v>60</v>
      </c>
      <c r="G284" s="136">
        <v>58</v>
      </c>
      <c r="H284" s="136">
        <v>2</v>
      </c>
      <c r="I284" s="55" t="s">
        <v>493</v>
      </c>
      <c r="J284" s="15">
        <v>0.1</v>
      </c>
      <c r="K284" s="17">
        <f t="shared" si="25"/>
        <v>96.66666666666667</v>
      </c>
      <c r="L284" s="18">
        <v>7</v>
      </c>
      <c r="M284" s="17">
        <f t="shared" si="26"/>
        <v>103.66666666666667</v>
      </c>
      <c r="N284" s="15">
        <f t="shared" si="27"/>
        <v>0.1</v>
      </c>
      <c r="O284" s="17">
        <f t="shared" si="28"/>
        <v>10.366666666666667</v>
      </c>
      <c r="P284" s="32"/>
      <c r="Q284" s="32"/>
      <c r="R284" s="17">
        <f t="shared" si="29"/>
        <v>10.366666666666667</v>
      </c>
    </row>
    <row r="285" spans="1:18" s="5" customFormat="1" ht="15">
      <c r="A285" s="16"/>
      <c r="B285" s="134" t="s">
        <v>302</v>
      </c>
      <c r="C285" s="72">
        <v>1972</v>
      </c>
      <c r="D285" s="134" t="s">
        <v>470</v>
      </c>
      <c r="E285" s="136">
        <v>10</v>
      </c>
      <c r="F285" s="137">
        <f t="shared" si="24"/>
        <v>33</v>
      </c>
      <c r="G285" s="136">
        <v>23</v>
      </c>
      <c r="H285" s="136">
        <v>10</v>
      </c>
      <c r="I285" s="55" t="s">
        <v>493</v>
      </c>
      <c r="J285" s="15">
        <v>0.1</v>
      </c>
      <c r="K285" s="17">
        <f t="shared" si="25"/>
        <v>69.6969696969697</v>
      </c>
      <c r="L285" s="18">
        <v>1</v>
      </c>
      <c r="M285" s="17">
        <f t="shared" si="26"/>
        <v>70.6969696969697</v>
      </c>
      <c r="N285" s="15">
        <f t="shared" si="27"/>
        <v>0.1</v>
      </c>
      <c r="O285" s="17">
        <f t="shared" si="28"/>
        <v>7.06969696969697</v>
      </c>
      <c r="P285" s="32"/>
      <c r="Q285" s="32"/>
      <c r="R285" s="17">
        <f t="shared" si="29"/>
        <v>7.06969696969697</v>
      </c>
    </row>
    <row r="286" spans="1:18" s="5" customFormat="1" ht="15">
      <c r="A286" s="47"/>
      <c r="B286" s="134" t="s">
        <v>491</v>
      </c>
      <c r="C286" s="72">
        <v>1974</v>
      </c>
      <c r="D286" s="134" t="s">
        <v>481</v>
      </c>
      <c r="E286" s="136">
        <v>6</v>
      </c>
      <c r="F286" s="137">
        <f t="shared" si="24"/>
        <v>18</v>
      </c>
      <c r="G286" s="136">
        <v>0</v>
      </c>
      <c r="H286" s="136">
        <v>18</v>
      </c>
      <c r="I286" s="55" t="s">
        <v>493</v>
      </c>
      <c r="J286" s="15">
        <v>0.1</v>
      </c>
      <c r="K286" s="17">
        <f t="shared" si="25"/>
        <v>0</v>
      </c>
      <c r="L286" s="44">
        <v>0.5</v>
      </c>
      <c r="M286" s="17">
        <f t="shared" si="26"/>
        <v>0.5</v>
      </c>
      <c r="N286" s="15">
        <f t="shared" si="27"/>
        <v>0.1</v>
      </c>
      <c r="O286" s="17">
        <f t="shared" si="28"/>
        <v>0.05</v>
      </c>
      <c r="P286" s="32"/>
      <c r="Q286" s="32"/>
      <c r="R286" s="17">
        <f t="shared" si="29"/>
        <v>0.05</v>
      </c>
    </row>
    <row r="287" spans="1:18" s="5" customFormat="1" ht="15">
      <c r="A287" s="16"/>
      <c r="B287" s="134" t="s">
        <v>194</v>
      </c>
      <c r="C287" s="72">
        <v>1964</v>
      </c>
      <c r="D287" s="134" t="s">
        <v>366</v>
      </c>
      <c r="E287" s="136">
        <v>22</v>
      </c>
      <c r="F287" s="137">
        <f t="shared" si="24"/>
        <v>83</v>
      </c>
      <c r="G287" s="136">
        <v>52</v>
      </c>
      <c r="H287" s="136">
        <v>31</v>
      </c>
      <c r="I287" s="54" t="s">
        <v>449</v>
      </c>
      <c r="J287" s="15">
        <v>0.15</v>
      </c>
      <c r="K287" s="17">
        <f t="shared" si="25"/>
        <v>62.65060240963856</v>
      </c>
      <c r="L287" s="18">
        <v>10</v>
      </c>
      <c r="M287" s="17">
        <f t="shared" si="26"/>
        <v>72.65060240963857</v>
      </c>
      <c r="N287" s="15">
        <f t="shared" si="27"/>
        <v>0.15</v>
      </c>
      <c r="O287" s="17">
        <f t="shared" si="28"/>
        <v>10.897590361445785</v>
      </c>
      <c r="P287" s="32"/>
      <c r="Q287" s="32"/>
      <c r="R287" s="17">
        <f t="shared" si="29"/>
        <v>10.897590361445785</v>
      </c>
    </row>
    <row r="288" spans="1:18" s="5" customFormat="1" ht="15">
      <c r="A288" s="47"/>
      <c r="B288" s="134" t="s">
        <v>383</v>
      </c>
      <c r="C288" s="72">
        <v>2001</v>
      </c>
      <c r="D288" s="134" t="s">
        <v>473</v>
      </c>
      <c r="E288" s="136">
        <v>11</v>
      </c>
      <c r="F288" s="137">
        <f t="shared" si="24"/>
        <v>44</v>
      </c>
      <c r="G288" s="136">
        <v>16</v>
      </c>
      <c r="H288" s="136">
        <v>28</v>
      </c>
      <c r="I288" s="55" t="s">
        <v>493</v>
      </c>
      <c r="J288" s="15">
        <v>0.1</v>
      </c>
      <c r="K288" s="17">
        <f t="shared" si="25"/>
        <v>36.36363636363637</v>
      </c>
      <c r="L288" s="18">
        <v>2</v>
      </c>
      <c r="M288" s="17">
        <f t="shared" si="26"/>
        <v>38.36363636363637</v>
      </c>
      <c r="N288" s="15">
        <f t="shared" si="27"/>
        <v>0.1</v>
      </c>
      <c r="O288" s="17">
        <f t="shared" si="28"/>
        <v>3.836363636363637</v>
      </c>
      <c r="P288" s="32"/>
      <c r="Q288" s="32"/>
      <c r="R288" s="17">
        <f t="shared" si="29"/>
        <v>3.836363636363637</v>
      </c>
    </row>
    <row r="289" spans="1:18" s="5" customFormat="1" ht="15">
      <c r="A289" s="50"/>
      <c r="B289" s="134" t="s">
        <v>73</v>
      </c>
      <c r="C289" s="72">
        <v>1961</v>
      </c>
      <c r="D289" s="134" t="s">
        <v>354</v>
      </c>
      <c r="E289" s="136">
        <v>14</v>
      </c>
      <c r="F289" s="137">
        <f t="shared" si="24"/>
        <v>51</v>
      </c>
      <c r="G289" s="136">
        <v>39</v>
      </c>
      <c r="H289" s="136">
        <v>12</v>
      </c>
      <c r="I289" s="52" t="s">
        <v>443</v>
      </c>
      <c r="J289" s="15">
        <v>0.25</v>
      </c>
      <c r="K289" s="17">
        <f t="shared" si="25"/>
        <v>76.47058823529412</v>
      </c>
      <c r="L289" s="18">
        <v>3</v>
      </c>
      <c r="M289" s="17">
        <f t="shared" si="26"/>
        <v>79.47058823529412</v>
      </c>
      <c r="N289" s="15">
        <f t="shared" si="27"/>
        <v>0.25</v>
      </c>
      <c r="O289" s="17">
        <f t="shared" si="28"/>
        <v>19.86764705882353</v>
      </c>
      <c r="P289" s="32"/>
      <c r="Q289" s="32"/>
      <c r="R289" s="17">
        <f t="shared" si="29"/>
        <v>19.86764705882353</v>
      </c>
    </row>
    <row r="290" spans="1:18" s="5" customFormat="1" ht="15">
      <c r="A290" s="47"/>
      <c r="B290" s="134" t="s">
        <v>308</v>
      </c>
      <c r="C290" s="72">
        <v>1969</v>
      </c>
      <c r="D290" s="134" t="s">
        <v>470</v>
      </c>
      <c r="E290" s="136">
        <v>16</v>
      </c>
      <c r="F290" s="137">
        <f t="shared" si="24"/>
        <v>61</v>
      </c>
      <c r="G290" s="136">
        <v>40</v>
      </c>
      <c r="H290" s="136">
        <v>21</v>
      </c>
      <c r="I290" s="55" t="s">
        <v>493</v>
      </c>
      <c r="J290" s="15">
        <v>0.1</v>
      </c>
      <c r="K290" s="17">
        <f t="shared" si="25"/>
        <v>65.57377049180327</v>
      </c>
      <c r="L290" s="18">
        <v>7</v>
      </c>
      <c r="M290" s="17">
        <f t="shared" si="26"/>
        <v>72.57377049180327</v>
      </c>
      <c r="N290" s="15">
        <f t="shared" si="27"/>
        <v>0.1</v>
      </c>
      <c r="O290" s="17">
        <f t="shared" si="28"/>
        <v>7.257377049180327</v>
      </c>
      <c r="P290" s="32"/>
      <c r="Q290" s="32"/>
      <c r="R290" s="17">
        <f t="shared" si="29"/>
        <v>7.257377049180327</v>
      </c>
    </row>
    <row r="291" spans="1:18" s="5" customFormat="1" ht="15">
      <c r="A291" s="47"/>
      <c r="B291" s="134" t="s">
        <v>84</v>
      </c>
      <c r="C291" s="72">
        <v>1958</v>
      </c>
      <c r="D291" s="134" t="s">
        <v>356</v>
      </c>
      <c r="E291" s="136">
        <v>21</v>
      </c>
      <c r="F291" s="137">
        <f t="shared" si="24"/>
        <v>73</v>
      </c>
      <c r="G291" s="136">
        <v>44</v>
      </c>
      <c r="H291" s="136">
        <v>29</v>
      </c>
      <c r="I291" s="52" t="s">
        <v>443</v>
      </c>
      <c r="J291" s="15">
        <v>0.25</v>
      </c>
      <c r="K291" s="17">
        <f t="shared" si="25"/>
        <v>60.273972602739725</v>
      </c>
      <c r="L291" s="18">
        <v>10</v>
      </c>
      <c r="M291" s="17">
        <f t="shared" si="26"/>
        <v>70.27397260273972</v>
      </c>
      <c r="N291" s="15">
        <f t="shared" si="27"/>
        <v>0.25</v>
      </c>
      <c r="O291" s="17">
        <f t="shared" si="28"/>
        <v>17.56849315068493</v>
      </c>
      <c r="P291" s="32"/>
      <c r="Q291" s="32"/>
      <c r="R291" s="17">
        <f t="shared" si="29"/>
        <v>17.56849315068493</v>
      </c>
    </row>
    <row r="292" spans="1:18" s="5" customFormat="1" ht="15">
      <c r="A292" s="16"/>
      <c r="B292" s="134" t="s">
        <v>97</v>
      </c>
      <c r="C292" s="72">
        <v>1984</v>
      </c>
      <c r="D292" s="134" t="s">
        <v>356</v>
      </c>
      <c r="E292" s="136">
        <v>22</v>
      </c>
      <c r="F292" s="137">
        <f t="shared" si="24"/>
        <v>75</v>
      </c>
      <c r="G292" s="136">
        <v>60</v>
      </c>
      <c r="H292" s="136">
        <v>15</v>
      </c>
      <c r="I292" s="52" t="s">
        <v>443</v>
      </c>
      <c r="J292" s="15">
        <v>0.25</v>
      </c>
      <c r="K292" s="17">
        <f t="shared" si="25"/>
        <v>80</v>
      </c>
      <c r="L292" s="18">
        <v>10</v>
      </c>
      <c r="M292" s="17">
        <f t="shared" si="26"/>
        <v>90</v>
      </c>
      <c r="N292" s="15">
        <f t="shared" si="27"/>
        <v>0.25</v>
      </c>
      <c r="O292" s="17">
        <f t="shared" si="28"/>
        <v>22.5</v>
      </c>
      <c r="P292" s="32">
        <v>3</v>
      </c>
      <c r="Q292" s="32">
        <v>5</v>
      </c>
      <c r="R292" s="17">
        <f t="shared" si="29"/>
        <v>30.5</v>
      </c>
    </row>
    <row r="293" spans="1:18" s="5" customFormat="1" ht="15">
      <c r="A293" s="47"/>
      <c r="B293" s="134" t="s">
        <v>255</v>
      </c>
      <c r="C293" s="72">
        <v>1968</v>
      </c>
      <c r="D293" s="134" t="s">
        <v>441</v>
      </c>
      <c r="E293" s="136">
        <v>18</v>
      </c>
      <c r="F293" s="137">
        <f t="shared" si="24"/>
        <v>52</v>
      </c>
      <c r="G293" s="136">
        <v>19</v>
      </c>
      <c r="H293" s="136">
        <v>33</v>
      </c>
      <c r="I293" s="52" t="s">
        <v>443</v>
      </c>
      <c r="J293" s="15">
        <v>0.25</v>
      </c>
      <c r="K293" s="17">
        <f t="shared" si="25"/>
        <v>36.53846153846153</v>
      </c>
      <c r="L293" s="18">
        <v>7</v>
      </c>
      <c r="M293" s="17">
        <f t="shared" si="26"/>
        <v>43.53846153846153</v>
      </c>
      <c r="N293" s="15">
        <f t="shared" si="27"/>
        <v>0.25</v>
      </c>
      <c r="O293" s="17">
        <f t="shared" si="28"/>
        <v>10.884615384615383</v>
      </c>
      <c r="P293" s="32"/>
      <c r="Q293" s="32"/>
      <c r="R293" s="17">
        <f t="shared" si="29"/>
        <v>10.884615384615383</v>
      </c>
    </row>
    <row r="294" spans="1:18" s="5" customFormat="1" ht="15">
      <c r="A294" s="16"/>
      <c r="B294" s="134" t="s">
        <v>301</v>
      </c>
      <c r="C294" s="72">
        <v>1981</v>
      </c>
      <c r="D294" s="134" t="s">
        <v>453</v>
      </c>
      <c r="E294" s="136">
        <v>18</v>
      </c>
      <c r="F294" s="137">
        <f t="shared" si="24"/>
        <v>64</v>
      </c>
      <c r="G294" s="136">
        <v>29</v>
      </c>
      <c r="H294" s="136">
        <v>35</v>
      </c>
      <c r="I294" s="53" t="s">
        <v>469</v>
      </c>
      <c r="J294" s="15">
        <v>0.1</v>
      </c>
      <c r="K294" s="17">
        <f t="shared" si="25"/>
        <v>45.3125</v>
      </c>
      <c r="L294" s="18">
        <v>10</v>
      </c>
      <c r="M294" s="17">
        <f t="shared" si="26"/>
        <v>55.3125</v>
      </c>
      <c r="N294" s="15">
        <f t="shared" si="27"/>
        <v>0.1</v>
      </c>
      <c r="O294" s="17">
        <f t="shared" si="28"/>
        <v>5.53125</v>
      </c>
      <c r="P294" s="32"/>
      <c r="Q294" s="32"/>
      <c r="R294" s="17">
        <f t="shared" si="29"/>
        <v>5.53125</v>
      </c>
    </row>
    <row r="295" spans="1:18" s="5" customFormat="1" ht="15">
      <c r="A295" s="131"/>
      <c r="B295" s="133" t="s">
        <v>301</v>
      </c>
      <c r="C295" s="132">
        <v>1981</v>
      </c>
      <c r="D295" s="133" t="s">
        <v>440</v>
      </c>
      <c r="E295" s="138">
        <v>1</v>
      </c>
      <c r="F295" s="139">
        <f t="shared" si="24"/>
        <v>3</v>
      </c>
      <c r="G295" s="138">
        <v>0</v>
      </c>
      <c r="H295" s="138">
        <v>3</v>
      </c>
      <c r="I295" s="125" t="s">
        <v>443</v>
      </c>
      <c r="J295" s="132">
        <v>0.25</v>
      </c>
      <c r="K295" s="126">
        <f t="shared" si="25"/>
        <v>0</v>
      </c>
      <c r="L295" s="127">
        <v>0</v>
      </c>
      <c r="M295" s="126">
        <f t="shared" si="26"/>
        <v>0</v>
      </c>
      <c r="N295" s="128">
        <f t="shared" si="27"/>
        <v>0.25</v>
      </c>
      <c r="O295" s="126">
        <f t="shared" si="28"/>
        <v>0</v>
      </c>
      <c r="P295" s="129"/>
      <c r="Q295" s="129"/>
      <c r="R295" s="126">
        <f t="shared" si="29"/>
        <v>0</v>
      </c>
    </row>
    <row r="296" spans="1:18" s="5" customFormat="1" ht="15">
      <c r="A296" s="47"/>
      <c r="B296" s="134" t="s">
        <v>182</v>
      </c>
      <c r="C296" s="72">
        <v>1948</v>
      </c>
      <c r="D296" s="134" t="s">
        <v>371</v>
      </c>
      <c r="E296" s="136">
        <v>17</v>
      </c>
      <c r="F296" s="137">
        <f t="shared" si="24"/>
        <v>41</v>
      </c>
      <c r="G296" s="136">
        <v>14</v>
      </c>
      <c r="H296" s="136">
        <v>27</v>
      </c>
      <c r="I296" s="54" t="s">
        <v>449</v>
      </c>
      <c r="J296" s="15">
        <v>0.15</v>
      </c>
      <c r="K296" s="17">
        <f t="shared" si="25"/>
        <v>34.146341463414636</v>
      </c>
      <c r="L296" s="18">
        <v>6</v>
      </c>
      <c r="M296" s="17">
        <f t="shared" si="26"/>
        <v>40.146341463414636</v>
      </c>
      <c r="N296" s="15">
        <f t="shared" si="27"/>
        <v>0.15</v>
      </c>
      <c r="O296" s="17">
        <f t="shared" si="28"/>
        <v>6.021951219512196</v>
      </c>
      <c r="P296" s="32"/>
      <c r="Q296" s="32"/>
      <c r="R296" s="17">
        <f t="shared" si="29"/>
        <v>6.021951219512196</v>
      </c>
    </row>
    <row r="297" spans="1:18" s="5" customFormat="1" ht="15">
      <c r="A297" s="47"/>
      <c r="B297" s="134" t="s">
        <v>81</v>
      </c>
      <c r="C297" s="72">
        <v>1982</v>
      </c>
      <c r="D297" s="134" t="s">
        <v>419</v>
      </c>
      <c r="E297" s="136">
        <v>20</v>
      </c>
      <c r="F297" s="137">
        <f t="shared" si="24"/>
        <v>61</v>
      </c>
      <c r="G297" s="136">
        <v>47</v>
      </c>
      <c r="H297" s="136">
        <v>14</v>
      </c>
      <c r="I297" s="51" t="s">
        <v>262</v>
      </c>
      <c r="J297" s="15">
        <v>0.4</v>
      </c>
      <c r="K297" s="17">
        <f t="shared" si="25"/>
        <v>77.04918032786885</v>
      </c>
      <c r="L297" s="18">
        <v>9</v>
      </c>
      <c r="M297" s="17">
        <f t="shared" si="26"/>
        <v>86.04918032786885</v>
      </c>
      <c r="N297" s="15">
        <f t="shared" si="27"/>
        <v>0.4</v>
      </c>
      <c r="O297" s="17">
        <f t="shared" si="28"/>
        <v>34.41967213114754</v>
      </c>
      <c r="P297" s="32"/>
      <c r="Q297" s="32"/>
      <c r="R297" s="17">
        <f t="shared" si="29"/>
        <v>34.41967213114754</v>
      </c>
    </row>
    <row r="298" spans="1:18" s="5" customFormat="1" ht="15">
      <c r="A298" s="47"/>
      <c r="B298" s="134" t="s">
        <v>247</v>
      </c>
      <c r="C298" s="72">
        <v>1984</v>
      </c>
      <c r="D298" s="134" t="s">
        <v>481</v>
      </c>
      <c r="E298" s="136">
        <v>20</v>
      </c>
      <c r="F298" s="137">
        <f t="shared" si="24"/>
        <v>79</v>
      </c>
      <c r="G298" s="136">
        <v>38</v>
      </c>
      <c r="H298" s="136">
        <v>41</v>
      </c>
      <c r="I298" s="55" t="s">
        <v>493</v>
      </c>
      <c r="J298" s="15">
        <v>0.1</v>
      </c>
      <c r="K298" s="17">
        <f t="shared" si="25"/>
        <v>48.10126582278481</v>
      </c>
      <c r="L298" s="18">
        <v>10</v>
      </c>
      <c r="M298" s="17">
        <f t="shared" si="26"/>
        <v>58.10126582278481</v>
      </c>
      <c r="N298" s="15">
        <f t="shared" si="27"/>
        <v>0.1</v>
      </c>
      <c r="O298" s="17">
        <f t="shared" si="28"/>
        <v>5.810126582278482</v>
      </c>
      <c r="P298" s="32"/>
      <c r="Q298" s="32"/>
      <c r="R298" s="17">
        <f t="shared" si="29"/>
        <v>5.810126582278482</v>
      </c>
    </row>
    <row r="299" spans="1:18" s="5" customFormat="1" ht="15">
      <c r="A299" s="16"/>
      <c r="B299" s="134" t="s">
        <v>116</v>
      </c>
      <c r="C299" s="72">
        <v>1953</v>
      </c>
      <c r="D299" s="134" t="s">
        <v>371</v>
      </c>
      <c r="E299" s="136">
        <v>17</v>
      </c>
      <c r="F299" s="137">
        <f t="shared" si="24"/>
        <v>54</v>
      </c>
      <c r="G299" s="136">
        <v>20</v>
      </c>
      <c r="H299" s="136">
        <v>34</v>
      </c>
      <c r="I299" s="54" t="s">
        <v>449</v>
      </c>
      <c r="J299" s="15">
        <v>0.15</v>
      </c>
      <c r="K299" s="17">
        <f t="shared" si="25"/>
        <v>37.03703703703704</v>
      </c>
      <c r="L299" s="18">
        <v>6</v>
      </c>
      <c r="M299" s="17">
        <f t="shared" si="26"/>
        <v>43.03703703703704</v>
      </c>
      <c r="N299" s="15">
        <f t="shared" si="27"/>
        <v>0.15</v>
      </c>
      <c r="O299" s="17">
        <f t="shared" si="28"/>
        <v>6.455555555555556</v>
      </c>
      <c r="P299" s="32"/>
      <c r="Q299" s="32"/>
      <c r="R299" s="17">
        <f t="shared" si="29"/>
        <v>6.455555555555556</v>
      </c>
    </row>
    <row r="300" spans="1:18" s="5" customFormat="1" ht="15">
      <c r="A300" s="131"/>
      <c r="B300" s="133" t="s">
        <v>116</v>
      </c>
      <c r="C300" s="132">
        <v>1953</v>
      </c>
      <c r="D300" s="133" t="s">
        <v>438</v>
      </c>
      <c r="E300" s="138">
        <v>1</v>
      </c>
      <c r="F300" s="139">
        <f t="shared" si="24"/>
        <v>3</v>
      </c>
      <c r="G300" s="138">
        <v>0</v>
      </c>
      <c r="H300" s="138">
        <v>3</v>
      </c>
      <c r="I300" s="125" t="s">
        <v>443</v>
      </c>
      <c r="J300" s="132">
        <v>0.25</v>
      </c>
      <c r="K300" s="126">
        <f t="shared" si="25"/>
        <v>0</v>
      </c>
      <c r="L300" s="127">
        <v>0</v>
      </c>
      <c r="M300" s="126">
        <f t="shared" si="26"/>
        <v>0</v>
      </c>
      <c r="N300" s="128">
        <f t="shared" si="27"/>
        <v>0.25</v>
      </c>
      <c r="O300" s="126">
        <f t="shared" si="28"/>
        <v>0</v>
      </c>
      <c r="P300" s="129"/>
      <c r="Q300" s="129"/>
      <c r="R300" s="126">
        <f t="shared" si="29"/>
        <v>0</v>
      </c>
    </row>
    <row r="301" spans="1:18" s="5" customFormat="1" ht="15">
      <c r="A301" s="45"/>
      <c r="B301" s="134" t="s">
        <v>75</v>
      </c>
      <c r="C301" s="72">
        <v>1960</v>
      </c>
      <c r="D301" s="134" t="s">
        <v>353</v>
      </c>
      <c r="E301" s="136">
        <v>21</v>
      </c>
      <c r="F301" s="137">
        <f t="shared" si="24"/>
        <v>68</v>
      </c>
      <c r="G301" s="136">
        <v>44</v>
      </c>
      <c r="H301" s="136">
        <v>24</v>
      </c>
      <c r="I301" s="52" t="s">
        <v>443</v>
      </c>
      <c r="J301" s="15">
        <v>0.25</v>
      </c>
      <c r="K301" s="17">
        <f t="shared" si="25"/>
        <v>64.70588235294117</v>
      </c>
      <c r="L301" s="18">
        <v>10</v>
      </c>
      <c r="M301" s="17">
        <f t="shared" si="26"/>
        <v>74.70588235294117</v>
      </c>
      <c r="N301" s="15">
        <f t="shared" si="27"/>
        <v>0.25</v>
      </c>
      <c r="O301" s="17">
        <f t="shared" si="28"/>
        <v>18.676470588235293</v>
      </c>
      <c r="P301" s="32"/>
      <c r="Q301" s="32"/>
      <c r="R301" s="17">
        <f t="shared" si="29"/>
        <v>18.676470588235293</v>
      </c>
    </row>
    <row r="302" spans="1:18" s="5" customFormat="1" ht="15">
      <c r="A302" s="47"/>
      <c r="B302" s="134" t="s">
        <v>381</v>
      </c>
      <c r="C302" s="72">
        <v>2002</v>
      </c>
      <c r="D302" s="134" t="s">
        <v>373</v>
      </c>
      <c r="E302" s="136">
        <v>17</v>
      </c>
      <c r="F302" s="137">
        <f t="shared" si="24"/>
        <v>68</v>
      </c>
      <c r="G302" s="136">
        <v>9</v>
      </c>
      <c r="H302" s="136">
        <v>59</v>
      </c>
      <c r="I302" s="54" t="s">
        <v>449</v>
      </c>
      <c r="J302" s="15">
        <v>0.15</v>
      </c>
      <c r="K302" s="17">
        <f t="shared" si="25"/>
        <v>13.23529411764706</v>
      </c>
      <c r="L302" s="18">
        <v>6</v>
      </c>
      <c r="M302" s="17">
        <f t="shared" si="26"/>
        <v>19.235294117647058</v>
      </c>
      <c r="N302" s="15">
        <f t="shared" si="27"/>
        <v>0.15</v>
      </c>
      <c r="O302" s="17">
        <f t="shared" si="28"/>
        <v>2.885294117647059</v>
      </c>
      <c r="P302" s="32"/>
      <c r="Q302" s="32"/>
      <c r="R302" s="17">
        <f t="shared" si="29"/>
        <v>2.885294117647059</v>
      </c>
    </row>
    <row r="303" spans="1:18" s="5" customFormat="1" ht="15">
      <c r="A303" s="47"/>
      <c r="B303" s="134" t="s">
        <v>381</v>
      </c>
      <c r="C303" s="72">
        <v>2002</v>
      </c>
      <c r="D303" s="134" t="s">
        <v>457</v>
      </c>
      <c r="E303" s="136">
        <v>6</v>
      </c>
      <c r="F303" s="137">
        <f t="shared" si="24"/>
        <v>20</v>
      </c>
      <c r="G303" s="136">
        <v>8</v>
      </c>
      <c r="H303" s="136">
        <v>12</v>
      </c>
      <c r="I303" s="53" t="s">
        <v>469</v>
      </c>
      <c r="J303" s="15">
        <v>0.1</v>
      </c>
      <c r="K303" s="17">
        <f t="shared" si="25"/>
        <v>40</v>
      </c>
      <c r="L303" s="44">
        <v>0.5</v>
      </c>
      <c r="M303" s="17">
        <f t="shared" si="26"/>
        <v>40.5</v>
      </c>
      <c r="N303" s="15">
        <f t="shared" si="27"/>
        <v>0.1</v>
      </c>
      <c r="O303" s="17">
        <f t="shared" si="28"/>
        <v>4.05</v>
      </c>
      <c r="P303" s="32"/>
      <c r="Q303" s="32"/>
      <c r="R303" s="17">
        <f t="shared" si="29"/>
        <v>4.05</v>
      </c>
    </row>
    <row r="304" spans="1:18" s="5" customFormat="1" ht="15">
      <c r="A304" s="47"/>
      <c r="B304" s="134" t="s">
        <v>56</v>
      </c>
      <c r="C304" s="72">
        <v>1971</v>
      </c>
      <c r="D304" s="134" t="s">
        <v>418</v>
      </c>
      <c r="E304" s="136">
        <v>17</v>
      </c>
      <c r="F304" s="137">
        <f t="shared" si="24"/>
        <v>59</v>
      </c>
      <c r="G304" s="136">
        <v>28</v>
      </c>
      <c r="H304" s="136">
        <v>31</v>
      </c>
      <c r="I304" s="51" t="s">
        <v>262</v>
      </c>
      <c r="J304" s="15">
        <v>0.4</v>
      </c>
      <c r="K304" s="17">
        <f t="shared" si="25"/>
        <v>47.45762711864407</v>
      </c>
      <c r="L304" s="18">
        <v>6</v>
      </c>
      <c r="M304" s="17">
        <f t="shared" si="26"/>
        <v>53.45762711864407</v>
      </c>
      <c r="N304" s="15">
        <f t="shared" si="27"/>
        <v>0.4</v>
      </c>
      <c r="O304" s="17">
        <f t="shared" si="28"/>
        <v>21.38305084745763</v>
      </c>
      <c r="P304" s="32"/>
      <c r="Q304" s="32"/>
      <c r="R304" s="17">
        <f t="shared" si="29"/>
        <v>21.38305084745763</v>
      </c>
    </row>
    <row r="305" spans="1:18" s="5" customFormat="1" ht="15">
      <c r="A305" s="16"/>
      <c r="B305" s="134" t="s">
        <v>424</v>
      </c>
      <c r="C305" s="72">
        <v>2005</v>
      </c>
      <c r="D305" s="134" t="s">
        <v>268</v>
      </c>
      <c r="E305" s="136">
        <v>6</v>
      </c>
      <c r="F305" s="137">
        <f t="shared" si="24"/>
        <v>18</v>
      </c>
      <c r="G305" s="136">
        <v>0</v>
      </c>
      <c r="H305" s="136">
        <v>18</v>
      </c>
      <c r="I305" s="51" t="s">
        <v>262</v>
      </c>
      <c r="J305" s="15">
        <v>0.4</v>
      </c>
      <c r="K305" s="17">
        <f t="shared" si="25"/>
        <v>0</v>
      </c>
      <c r="L305" s="44">
        <v>0.5</v>
      </c>
      <c r="M305" s="17">
        <f t="shared" si="26"/>
        <v>0.5</v>
      </c>
      <c r="N305" s="15">
        <f t="shared" si="27"/>
        <v>0.4</v>
      </c>
      <c r="O305" s="17">
        <f t="shared" si="28"/>
        <v>0.2</v>
      </c>
      <c r="P305" s="32"/>
      <c r="Q305" s="32"/>
      <c r="R305" s="17">
        <f t="shared" si="29"/>
        <v>0.2</v>
      </c>
    </row>
    <row r="306" spans="1:18" s="5" customFormat="1" ht="15">
      <c r="A306" s="47"/>
      <c r="B306" s="134" t="s">
        <v>425</v>
      </c>
      <c r="C306" s="72">
        <v>2007</v>
      </c>
      <c r="D306" s="134" t="s">
        <v>268</v>
      </c>
      <c r="E306" s="136">
        <v>1</v>
      </c>
      <c r="F306" s="137">
        <f t="shared" si="24"/>
        <v>3</v>
      </c>
      <c r="G306" s="136">
        <v>0</v>
      </c>
      <c r="H306" s="136">
        <v>3</v>
      </c>
      <c r="I306" s="51" t="s">
        <v>262</v>
      </c>
      <c r="J306" s="15">
        <v>0.4</v>
      </c>
      <c r="K306" s="17">
        <f t="shared" si="25"/>
        <v>0</v>
      </c>
      <c r="L306" s="18">
        <v>0</v>
      </c>
      <c r="M306" s="17">
        <f t="shared" si="26"/>
        <v>0</v>
      </c>
      <c r="N306" s="15">
        <f t="shared" si="27"/>
        <v>0.4</v>
      </c>
      <c r="O306" s="17">
        <f t="shared" si="28"/>
        <v>0</v>
      </c>
      <c r="P306" s="32"/>
      <c r="Q306" s="32"/>
      <c r="R306" s="17">
        <f t="shared" si="29"/>
        <v>0</v>
      </c>
    </row>
    <row r="307" spans="1:18" s="5" customFormat="1" ht="15">
      <c r="A307" s="16"/>
      <c r="B307" s="134" t="s">
        <v>33</v>
      </c>
      <c r="C307" s="72">
        <v>1952</v>
      </c>
      <c r="D307" s="134" t="s">
        <v>415</v>
      </c>
      <c r="E307" s="136">
        <v>1</v>
      </c>
      <c r="F307" s="137">
        <f t="shared" si="24"/>
        <v>2</v>
      </c>
      <c r="G307" s="136">
        <v>0</v>
      </c>
      <c r="H307" s="136">
        <v>2</v>
      </c>
      <c r="I307" s="51" t="s">
        <v>262</v>
      </c>
      <c r="J307" s="15">
        <v>0.4</v>
      </c>
      <c r="K307" s="17">
        <f t="shared" si="25"/>
        <v>0</v>
      </c>
      <c r="L307" s="18">
        <v>0</v>
      </c>
      <c r="M307" s="17">
        <f t="shared" si="26"/>
        <v>0</v>
      </c>
      <c r="N307" s="15">
        <f t="shared" si="27"/>
        <v>0.4</v>
      </c>
      <c r="O307" s="17">
        <f t="shared" si="28"/>
        <v>0</v>
      </c>
      <c r="P307" s="32"/>
      <c r="Q307" s="32"/>
      <c r="R307" s="17">
        <f t="shared" si="29"/>
        <v>0</v>
      </c>
    </row>
    <row r="308" spans="1:18" s="5" customFormat="1" ht="15">
      <c r="A308" s="16"/>
      <c r="B308" s="134" t="s">
        <v>33</v>
      </c>
      <c r="C308" s="72">
        <v>1952</v>
      </c>
      <c r="D308" s="134" t="s">
        <v>373</v>
      </c>
      <c r="E308" s="136">
        <v>1</v>
      </c>
      <c r="F308" s="137">
        <f t="shared" si="24"/>
        <v>4</v>
      </c>
      <c r="G308" s="136">
        <v>1</v>
      </c>
      <c r="H308" s="136">
        <v>3</v>
      </c>
      <c r="I308" s="54" t="s">
        <v>449</v>
      </c>
      <c r="J308" s="15">
        <v>0.15</v>
      </c>
      <c r="K308" s="17">
        <f t="shared" si="25"/>
        <v>25</v>
      </c>
      <c r="L308" s="18">
        <v>0</v>
      </c>
      <c r="M308" s="17">
        <f t="shared" si="26"/>
        <v>25</v>
      </c>
      <c r="N308" s="15">
        <f t="shared" si="27"/>
        <v>0.15</v>
      </c>
      <c r="O308" s="17">
        <f t="shared" si="28"/>
        <v>3.75</v>
      </c>
      <c r="P308" s="32"/>
      <c r="Q308" s="32"/>
      <c r="R308" s="17">
        <f t="shared" si="29"/>
        <v>3.75</v>
      </c>
    </row>
    <row r="309" spans="1:18" s="5" customFormat="1" ht="15">
      <c r="A309" s="131"/>
      <c r="B309" s="133" t="s">
        <v>33</v>
      </c>
      <c r="C309" s="132">
        <v>1952</v>
      </c>
      <c r="D309" s="133" t="s">
        <v>352</v>
      </c>
      <c r="E309" s="138">
        <v>1</v>
      </c>
      <c r="F309" s="139">
        <f t="shared" si="24"/>
        <v>1</v>
      </c>
      <c r="G309" s="138">
        <v>1</v>
      </c>
      <c r="H309" s="138">
        <v>0</v>
      </c>
      <c r="I309" s="125" t="s">
        <v>443</v>
      </c>
      <c r="J309" s="132">
        <v>0.25</v>
      </c>
      <c r="K309" s="126">
        <f t="shared" si="25"/>
        <v>100</v>
      </c>
      <c r="L309" s="127">
        <v>0</v>
      </c>
      <c r="M309" s="126">
        <f t="shared" si="26"/>
        <v>100</v>
      </c>
      <c r="N309" s="128">
        <f t="shared" si="27"/>
        <v>0.25</v>
      </c>
      <c r="O309" s="126">
        <f t="shared" si="28"/>
        <v>25</v>
      </c>
      <c r="P309" s="129"/>
      <c r="Q309" s="129"/>
      <c r="R309" s="126">
        <f t="shared" si="29"/>
        <v>25</v>
      </c>
    </row>
    <row r="310" spans="1:18" s="5" customFormat="1" ht="15">
      <c r="A310" s="16"/>
      <c r="B310" s="134" t="s">
        <v>362</v>
      </c>
      <c r="C310" s="72">
        <v>1949</v>
      </c>
      <c r="D310" s="134" t="s">
        <v>413</v>
      </c>
      <c r="E310" s="136">
        <v>2</v>
      </c>
      <c r="F310" s="137">
        <f t="shared" si="24"/>
        <v>7</v>
      </c>
      <c r="G310" s="136">
        <v>4</v>
      </c>
      <c r="H310" s="136">
        <v>3</v>
      </c>
      <c r="I310" s="43" t="s">
        <v>20</v>
      </c>
      <c r="J310" s="15">
        <v>0.65</v>
      </c>
      <c r="K310" s="17">
        <f t="shared" si="25"/>
        <v>57.14285714285714</v>
      </c>
      <c r="L310" s="18">
        <v>0</v>
      </c>
      <c r="M310" s="17">
        <f t="shared" si="26"/>
        <v>57.14285714285714</v>
      </c>
      <c r="N310" s="15">
        <f t="shared" si="27"/>
        <v>0.65</v>
      </c>
      <c r="O310" s="17">
        <f t="shared" si="28"/>
        <v>37.14285714285714</v>
      </c>
      <c r="P310" s="32"/>
      <c r="Q310" s="32"/>
      <c r="R310" s="17">
        <f t="shared" si="29"/>
        <v>37.14285714285714</v>
      </c>
    </row>
    <row r="311" spans="1:18" s="5" customFormat="1" ht="15">
      <c r="A311" s="131"/>
      <c r="B311" s="133" t="s">
        <v>362</v>
      </c>
      <c r="C311" s="132">
        <v>1949</v>
      </c>
      <c r="D311" s="133" t="s">
        <v>359</v>
      </c>
      <c r="E311" s="138">
        <v>3</v>
      </c>
      <c r="F311" s="139">
        <f t="shared" si="24"/>
        <v>5</v>
      </c>
      <c r="G311" s="138">
        <v>5</v>
      </c>
      <c r="H311" s="138">
        <v>0</v>
      </c>
      <c r="I311" s="125" t="s">
        <v>443</v>
      </c>
      <c r="J311" s="132">
        <v>0.25</v>
      </c>
      <c r="K311" s="126">
        <f t="shared" si="25"/>
        <v>100</v>
      </c>
      <c r="L311" s="127">
        <v>0</v>
      </c>
      <c r="M311" s="126">
        <f t="shared" si="26"/>
        <v>100</v>
      </c>
      <c r="N311" s="128">
        <f t="shared" si="27"/>
        <v>0.25</v>
      </c>
      <c r="O311" s="126">
        <f t="shared" si="28"/>
        <v>25</v>
      </c>
      <c r="P311" s="129"/>
      <c r="Q311" s="129"/>
      <c r="R311" s="126">
        <f t="shared" si="29"/>
        <v>25</v>
      </c>
    </row>
    <row r="312" spans="1:18" s="5" customFormat="1" ht="15">
      <c r="A312" s="45"/>
      <c r="B312" s="134" t="s">
        <v>286</v>
      </c>
      <c r="C312" s="72">
        <v>1977</v>
      </c>
      <c r="D312" s="134" t="s">
        <v>366</v>
      </c>
      <c r="E312" s="136">
        <v>13</v>
      </c>
      <c r="F312" s="137">
        <f t="shared" si="24"/>
        <v>48</v>
      </c>
      <c r="G312" s="136">
        <v>30</v>
      </c>
      <c r="H312" s="136">
        <v>18</v>
      </c>
      <c r="I312" s="54" t="s">
        <v>449</v>
      </c>
      <c r="J312" s="15">
        <v>0.15</v>
      </c>
      <c r="K312" s="17">
        <f t="shared" si="25"/>
        <v>62.5</v>
      </c>
      <c r="L312" s="18">
        <v>2</v>
      </c>
      <c r="M312" s="17">
        <f t="shared" si="26"/>
        <v>64.5</v>
      </c>
      <c r="N312" s="15">
        <f t="shared" si="27"/>
        <v>0.15</v>
      </c>
      <c r="O312" s="17">
        <f t="shared" si="28"/>
        <v>9.674999999999999</v>
      </c>
      <c r="P312" s="32"/>
      <c r="Q312" s="32"/>
      <c r="R312" s="17">
        <f t="shared" si="29"/>
        <v>9.674999999999999</v>
      </c>
    </row>
    <row r="313" spans="1:18" s="5" customFormat="1" ht="15">
      <c r="A313" s="16"/>
      <c r="B313" s="134" t="s">
        <v>127</v>
      </c>
      <c r="C313" s="72">
        <v>1973</v>
      </c>
      <c r="D313" s="134" t="s">
        <v>428</v>
      </c>
      <c r="E313" s="136">
        <v>17</v>
      </c>
      <c r="F313" s="137">
        <f t="shared" si="24"/>
        <v>64</v>
      </c>
      <c r="G313" s="136">
        <v>18</v>
      </c>
      <c r="H313" s="136">
        <v>46</v>
      </c>
      <c r="I313" s="54" t="s">
        <v>449</v>
      </c>
      <c r="J313" s="15">
        <v>0.15</v>
      </c>
      <c r="K313" s="17">
        <f t="shared" si="25"/>
        <v>28.125</v>
      </c>
      <c r="L313" s="18">
        <v>6</v>
      </c>
      <c r="M313" s="17">
        <f t="shared" si="26"/>
        <v>34.125</v>
      </c>
      <c r="N313" s="15">
        <f t="shared" si="27"/>
        <v>0.15</v>
      </c>
      <c r="O313" s="17">
        <f t="shared" si="28"/>
        <v>5.1187499999999995</v>
      </c>
      <c r="P313" s="32"/>
      <c r="Q313" s="32"/>
      <c r="R313" s="17">
        <f t="shared" si="29"/>
        <v>5.1187499999999995</v>
      </c>
    </row>
    <row r="314" spans="1:18" s="5" customFormat="1" ht="15">
      <c r="A314" s="47"/>
      <c r="B314" s="134" t="s">
        <v>203</v>
      </c>
      <c r="C314" s="72">
        <v>1977</v>
      </c>
      <c r="D314" s="134" t="s">
        <v>452</v>
      </c>
      <c r="E314" s="136">
        <v>10</v>
      </c>
      <c r="F314" s="137">
        <f t="shared" si="24"/>
        <v>39</v>
      </c>
      <c r="G314" s="136">
        <v>32</v>
      </c>
      <c r="H314" s="136">
        <v>7</v>
      </c>
      <c r="I314" s="53" t="s">
        <v>469</v>
      </c>
      <c r="J314" s="15">
        <v>0.1</v>
      </c>
      <c r="K314" s="17">
        <f t="shared" si="25"/>
        <v>82.05128205128204</v>
      </c>
      <c r="L314" s="18">
        <v>2</v>
      </c>
      <c r="M314" s="17">
        <f t="shared" si="26"/>
        <v>84.05128205128204</v>
      </c>
      <c r="N314" s="15">
        <f t="shared" si="27"/>
        <v>0.1</v>
      </c>
      <c r="O314" s="17">
        <f t="shared" si="28"/>
        <v>8.405128205128205</v>
      </c>
      <c r="P314" s="32"/>
      <c r="Q314" s="32"/>
      <c r="R314" s="17">
        <f t="shared" si="29"/>
        <v>8.405128205128205</v>
      </c>
    </row>
    <row r="315" spans="1:18" s="5" customFormat="1" ht="15">
      <c r="A315" s="47"/>
      <c r="B315" s="134" t="s">
        <v>492</v>
      </c>
      <c r="C315" s="72">
        <v>2003</v>
      </c>
      <c r="D315" s="134" t="s">
        <v>475</v>
      </c>
      <c r="E315" s="136">
        <v>10</v>
      </c>
      <c r="F315" s="137">
        <f t="shared" si="24"/>
        <v>19</v>
      </c>
      <c r="G315" s="136">
        <v>0</v>
      </c>
      <c r="H315" s="136">
        <v>19</v>
      </c>
      <c r="I315" s="55" t="s">
        <v>493</v>
      </c>
      <c r="J315" s="15">
        <v>0.1</v>
      </c>
      <c r="K315" s="17">
        <f t="shared" si="25"/>
        <v>0</v>
      </c>
      <c r="L315" s="18">
        <v>1</v>
      </c>
      <c r="M315" s="17">
        <f t="shared" si="26"/>
        <v>1</v>
      </c>
      <c r="N315" s="15">
        <f t="shared" si="27"/>
        <v>0.1</v>
      </c>
      <c r="O315" s="17">
        <f t="shared" si="28"/>
        <v>0.1</v>
      </c>
      <c r="P315" s="32"/>
      <c r="Q315" s="32"/>
      <c r="R315" s="17">
        <f t="shared" si="29"/>
        <v>0.1</v>
      </c>
    </row>
    <row r="316" spans="1:18" s="5" customFormat="1" ht="15">
      <c r="A316" s="47"/>
      <c r="B316" s="134" t="s">
        <v>259</v>
      </c>
      <c r="C316" s="72">
        <v>1943</v>
      </c>
      <c r="D316" s="134" t="s">
        <v>376</v>
      </c>
      <c r="E316" s="136">
        <v>10</v>
      </c>
      <c r="F316" s="137">
        <f t="shared" si="24"/>
        <v>26</v>
      </c>
      <c r="G316" s="136">
        <v>5</v>
      </c>
      <c r="H316" s="136">
        <v>21</v>
      </c>
      <c r="I316" s="55" t="s">
        <v>493</v>
      </c>
      <c r="J316" s="15">
        <v>0.1</v>
      </c>
      <c r="K316" s="17">
        <f t="shared" si="25"/>
        <v>19.230769230769234</v>
      </c>
      <c r="L316" s="18">
        <v>1</v>
      </c>
      <c r="M316" s="17">
        <f t="shared" si="26"/>
        <v>20.230769230769234</v>
      </c>
      <c r="N316" s="15">
        <f t="shared" si="27"/>
        <v>0.1</v>
      </c>
      <c r="O316" s="17">
        <f t="shared" si="28"/>
        <v>2.0230769230769234</v>
      </c>
      <c r="P316" s="32"/>
      <c r="Q316" s="32"/>
      <c r="R316" s="17">
        <f t="shared" si="29"/>
        <v>2.0230769230769234</v>
      </c>
    </row>
    <row r="317" spans="1:18" s="5" customFormat="1" ht="15">
      <c r="A317" s="47"/>
      <c r="B317" s="134" t="s">
        <v>57</v>
      </c>
      <c r="C317" s="72">
        <v>1974</v>
      </c>
      <c r="D317" s="134" t="s">
        <v>418</v>
      </c>
      <c r="E317" s="136">
        <v>18</v>
      </c>
      <c r="F317" s="137">
        <f t="shared" si="24"/>
        <v>61</v>
      </c>
      <c r="G317" s="136">
        <v>32</v>
      </c>
      <c r="H317" s="136">
        <v>29</v>
      </c>
      <c r="I317" s="51" t="s">
        <v>262</v>
      </c>
      <c r="J317" s="15">
        <v>0.4</v>
      </c>
      <c r="K317" s="17">
        <f t="shared" si="25"/>
        <v>52.459016393442624</v>
      </c>
      <c r="L317" s="18">
        <v>7</v>
      </c>
      <c r="M317" s="17">
        <f t="shared" si="26"/>
        <v>59.459016393442624</v>
      </c>
      <c r="N317" s="15">
        <f t="shared" si="27"/>
        <v>0.4</v>
      </c>
      <c r="O317" s="17">
        <f t="shared" si="28"/>
        <v>23.783606557377052</v>
      </c>
      <c r="P317" s="32"/>
      <c r="Q317" s="32"/>
      <c r="R317" s="17">
        <f t="shared" si="29"/>
        <v>23.783606557377052</v>
      </c>
    </row>
    <row r="318" spans="1:18" s="5" customFormat="1" ht="15">
      <c r="A318" s="16"/>
      <c r="B318" s="134" t="s">
        <v>29</v>
      </c>
      <c r="C318" s="72">
        <v>1969</v>
      </c>
      <c r="D318" s="134" t="s">
        <v>430</v>
      </c>
      <c r="E318" s="136">
        <v>3</v>
      </c>
      <c r="F318" s="137">
        <f t="shared" si="24"/>
        <v>7</v>
      </c>
      <c r="G318" s="136">
        <v>0</v>
      </c>
      <c r="H318" s="136">
        <v>7</v>
      </c>
      <c r="I318" s="42" t="s">
        <v>437</v>
      </c>
      <c r="J318" s="15">
        <v>1.5</v>
      </c>
      <c r="K318" s="17">
        <f t="shared" si="25"/>
        <v>0</v>
      </c>
      <c r="L318" s="18">
        <v>0</v>
      </c>
      <c r="M318" s="17">
        <f t="shared" si="26"/>
        <v>0</v>
      </c>
      <c r="N318" s="15">
        <f t="shared" si="27"/>
        <v>1.5</v>
      </c>
      <c r="O318" s="17">
        <f t="shared" si="28"/>
        <v>0</v>
      </c>
      <c r="P318" s="32"/>
      <c r="Q318" s="32"/>
      <c r="R318" s="17">
        <f t="shared" si="29"/>
        <v>0</v>
      </c>
    </row>
    <row r="319" spans="1:18" s="5" customFormat="1" ht="15">
      <c r="A319" s="47"/>
      <c r="B319" s="134" t="s">
        <v>29</v>
      </c>
      <c r="C319" s="72">
        <v>1969</v>
      </c>
      <c r="D319" s="134" t="s">
        <v>415</v>
      </c>
      <c r="E319" s="136">
        <v>15</v>
      </c>
      <c r="F319" s="137">
        <f t="shared" si="24"/>
        <v>42</v>
      </c>
      <c r="G319" s="136">
        <v>20</v>
      </c>
      <c r="H319" s="136">
        <v>22</v>
      </c>
      <c r="I319" s="51" t="s">
        <v>262</v>
      </c>
      <c r="J319" s="15">
        <v>0.4</v>
      </c>
      <c r="K319" s="17">
        <f t="shared" si="25"/>
        <v>47.61904761904761</v>
      </c>
      <c r="L319" s="18">
        <v>4</v>
      </c>
      <c r="M319" s="17">
        <f t="shared" si="26"/>
        <v>51.61904761904761</v>
      </c>
      <c r="N319" s="15">
        <f t="shared" si="27"/>
        <v>0.4</v>
      </c>
      <c r="O319" s="17">
        <f t="shared" si="28"/>
        <v>20.647619047619045</v>
      </c>
      <c r="P319" s="32"/>
      <c r="Q319" s="32"/>
      <c r="R319" s="17">
        <f t="shared" si="29"/>
        <v>20.647619047619045</v>
      </c>
    </row>
    <row r="320" spans="1:18" s="5" customFormat="1" ht="15">
      <c r="A320" s="47"/>
      <c r="B320" s="134" t="s">
        <v>29</v>
      </c>
      <c r="C320" s="72">
        <v>1969</v>
      </c>
      <c r="D320" s="134" t="s">
        <v>352</v>
      </c>
      <c r="E320" s="136">
        <v>13</v>
      </c>
      <c r="F320" s="137">
        <f t="shared" si="24"/>
        <v>43</v>
      </c>
      <c r="G320" s="136">
        <v>32</v>
      </c>
      <c r="H320" s="136">
        <v>11</v>
      </c>
      <c r="I320" s="52" t="s">
        <v>443</v>
      </c>
      <c r="J320" s="15">
        <v>0.25</v>
      </c>
      <c r="K320" s="17">
        <f t="shared" si="25"/>
        <v>74.4186046511628</v>
      </c>
      <c r="L320" s="18">
        <v>2</v>
      </c>
      <c r="M320" s="17">
        <f t="shared" si="26"/>
        <v>76.4186046511628</v>
      </c>
      <c r="N320" s="15">
        <f t="shared" si="27"/>
        <v>0.25</v>
      </c>
      <c r="O320" s="17">
        <f t="shared" si="28"/>
        <v>19.1046511627907</v>
      </c>
      <c r="P320" s="32"/>
      <c r="Q320" s="32"/>
      <c r="R320" s="17">
        <f t="shared" si="29"/>
        <v>19.1046511627907</v>
      </c>
    </row>
    <row r="321" spans="1:18" s="5" customFormat="1" ht="15">
      <c r="A321" s="47"/>
      <c r="B321" s="134" t="s">
        <v>442</v>
      </c>
      <c r="C321" s="72">
        <v>1974</v>
      </c>
      <c r="D321" s="134" t="s">
        <v>373</v>
      </c>
      <c r="E321" s="136">
        <v>15</v>
      </c>
      <c r="F321" s="137">
        <f t="shared" si="24"/>
        <v>59</v>
      </c>
      <c r="G321" s="136">
        <v>4</v>
      </c>
      <c r="H321" s="136">
        <v>55</v>
      </c>
      <c r="I321" s="54" t="s">
        <v>449</v>
      </c>
      <c r="J321" s="15">
        <v>0.15</v>
      </c>
      <c r="K321" s="17">
        <f t="shared" si="25"/>
        <v>6.779661016949152</v>
      </c>
      <c r="L321" s="18">
        <v>4</v>
      </c>
      <c r="M321" s="17">
        <f t="shared" si="26"/>
        <v>10.779661016949152</v>
      </c>
      <c r="N321" s="15">
        <f t="shared" si="27"/>
        <v>0.15</v>
      </c>
      <c r="O321" s="17">
        <f t="shared" si="28"/>
        <v>1.6169491525423727</v>
      </c>
      <c r="P321" s="32"/>
      <c r="Q321" s="32"/>
      <c r="R321" s="17">
        <f t="shared" si="29"/>
        <v>1.6169491525423727</v>
      </c>
    </row>
    <row r="322" spans="1:18" s="5" customFormat="1" ht="15">
      <c r="A322" s="131"/>
      <c r="B322" s="133" t="s">
        <v>442</v>
      </c>
      <c r="C322" s="132">
        <v>1974</v>
      </c>
      <c r="D322" s="133" t="s">
        <v>352</v>
      </c>
      <c r="E322" s="138">
        <v>1</v>
      </c>
      <c r="F322" s="139">
        <f aca="true" t="shared" si="30" ref="F322:F382">SUM(G322:H322)</f>
        <v>4</v>
      </c>
      <c r="G322" s="138">
        <v>1</v>
      </c>
      <c r="H322" s="138">
        <v>3</v>
      </c>
      <c r="I322" s="125" t="s">
        <v>443</v>
      </c>
      <c r="J322" s="132">
        <v>0.25</v>
      </c>
      <c r="K322" s="126">
        <f aca="true" t="shared" si="31" ref="K322:K382">PRODUCT(G322/F322)*100</f>
        <v>25</v>
      </c>
      <c r="L322" s="127">
        <v>0</v>
      </c>
      <c r="M322" s="126">
        <f aca="true" t="shared" si="32" ref="M322:M382">SUM(K322:L322)</f>
        <v>25</v>
      </c>
      <c r="N322" s="128">
        <f aca="true" t="shared" si="33" ref="N322:N382">J322</f>
        <v>0.25</v>
      </c>
      <c r="O322" s="126">
        <f aca="true" t="shared" si="34" ref="O322:O382">PRODUCT(M322:N322)</f>
        <v>6.25</v>
      </c>
      <c r="P322" s="129"/>
      <c r="Q322" s="129"/>
      <c r="R322" s="126">
        <f aca="true" t="shared" si="35" ref="R322:R382">SUM(O322:Q322)</f>
        <v>6.25</v>
      </c>
    </row>
    <row r="323" spans="1:18" s="5" customFormat="1" ht="15">
      <c r="A323" s="16"/>
      <c r="B323" s="134" t="s">
        <v>464</v>
      </c>
      <c r="C323" s="72">
        <v>1968</v>
      </c>
      <c r="D323" s="134" t="s">
        <v>453</v>
      </c>
      <c r="E323" s="136">
        <v>5</v>
      </c>
      <c r="F323" s="137">
        <f t="shared" si="30"/>
        <v>13</v>
      </c>
      <c r="G323" s="136">
        <v>2</v>
      </c>
      <c r="H323" s="136">
        <v>11</v>
      </c>
      <c r="I323" s="53" t="s">
        <v>469</v>
      </c>
      <c r="J323" s="15">
        <v>0.1</v>
      </c>
      <c r="K323" s="17">
        <f t="shared" si="31"/>
        <v>15.384615384615385</v>
      </c>
      <c r="L323" s="44">
        <v>0.5</v>
      </c>
      <c r="M323" s="17">
        <f t="shared" si="32"/>
        <v>15.884615384615385</v>
      </c>
      <c r="N323" s="15">
        <f t="shared" si="33"/>
        <v>0.1</v>
      </c>
      <c r="O323" s="17">
        <f t="shared" si="34"/>
        <v>1.5884615384615386</v>
      </c>
      <c r="P323" s="32"/>
      <c r="Q323" s="32"/>
      <c r="R323" s="17">
        <f t="shared" si="35"/>
        <v>1.5884615384615386</v>
      </c>
    </row>
    <row r="324" spans="1:18" s="5" customFormat="1" ht="15">
      <c r="A324" s="47"/>
      <c r="B324" s="134" t="s">
        <v>121</v>
      </c>
      <c r="C324" s="72">
        <v>1988</v>
      </c>
      <c r="D324" s="134" t="s">
        <v>445</v>
      </c>
      <c r="E324" s="136">
        <v>7</v>
      </c>
      <c r="F324" s="137">
        <f t="shared" si="30"/>
        <v>23</v>
      </c>
      <c r="G324" s="136">
        <v>13</v>
      </c>
      <c r="H324" s="136">
        <v>10</v>
      </c>
      <c r="I324" s="54" t="s">
        <v>449</v>
      </c>
      <c r="J324" s="15">
        <v>0.15</v>
      </c>
      <c r="K324" s="17">
        <f t="shared" si="31"/>
        <v>56.52173913043478</v>
      </c>
      <c r="L324" s="44">
        <v>0.5</v>
      </c>
      <c r="M324" s="17">
        <f t="shared" si="32"/>
        <v>57.02173913043478</v>
      </c>
      <c r="N324" s="15">
        <f t="shared" si="33"/>
        <v>0.15</v>
      </c>
      <c r="O324" s="17">
        <f t="shared" si="34"/>
        <v>8.553260869565216</v>
      </c>
      <c r="P324" s="32"/>
      <c r="Q324" s="32"/>
      <c r="R324" s="17">
        <f t="shared" si="35"/>
        <v>8.553260869565216</v>
      </c>
    </row>
    <row r="325" spans="1:18" s="5" customFormat="1" ht="15">
      <c r="A325" s="16"/>
      <c r="B325" s="134" t="s">
        <v>120</v>
      </c>
      <c r="C325" s="72">
        <v>1958</v>
      </c>
      <c r="D325" s="134" t="s">
        <v>367</v>
      </c>
      <c r="E325" s="136">
        <v>18</v>
      </c>
      <c r="F325" s="137">
        <f t="shared" si="30"/>
        <v>72</v>
      </c>
      <c r="G325" s="136">
        <v>55</v>
      </c>
      <c r="H325" s="136">
        <v>17</v>
      </c>
      <c r="I325" s="54" t="s">
        <v>449</v>
      </c>
      <c r="J325" s="15">
        <v>0.15</v>
      </c>
      <c r="K325" s="17">
        <f t="shared" si="31"/>
        <v>76.38888888888889</v>
      </c>
      <c r="L325" s="18">
        <v>7</v>
      </c>
      <c r="M325" s="17">
        <f t="shared" si="32"/>
        <v>83.38888888888889</v>
      </c>
      <c r="N325" s="15">
        <f t="shared" si="33"/>
        <v>0.15</v>
      </c>
      <c r="O325" s="17">
        <f t="shared" si="34"/>
        <v>12.508333333333333</v>
      </c>
      <c r="P325" s="32"/>
      <c r="Q325" s="32"/>
      <c r="R325" s="17">
        <f t="shared" si="35"/>
        <v>12.508333333333333</v>
      </c>
    </row>
    <row r="326" spans="1:18" s="5" customFormat="1" ht="15">
      <c r="A326" s="131"/>
      <c r="B326" s="133" t="s">
        <v>120</v>
      </c>
      <c r="C326" s="132">
        <v>1958</v>
      </c>
      <c r="D326" s="133" t="s">
        <v>358</v>
      </c>
      <c r="E326" s="138">
        <v>2</v>
      </c>
      <c r="F326" s="139">
        <f t="shared" si="30"/>
        <v>7</v>
      </c>
      <c r="G326" s="138">
        <v>4</v>
      </c>
      <c r="H326" s="138">
        <v>3</v>
      </c>
      <c r="I326" s="125" t="s">
        <v>443</v>
      </c>
      <c r="J326" s="132">
        <v>0.25</v>
      </c>
      <c r="K326" s="126">
        <f t="shared" si="31"/>
        <v>57.14285714285714</v>
      </c>
      <c r="L326" s="127">
        <v>0</v>
      </c>
      <c r="M326" s="126">
        <f t="shared" si="32"/>
        <v>57.14285714285714</v>
      </c>
      <c r="N326" s="128">
        <f t="shared" si="33"/>
        <v>0.25</v>
      </c>
      <c r="O326" s="126">
        <f t="shared" si="34"/>
        <v>14.285714285714285</v>
      </c>
      <c r="P326" s="129"/>
      <c r="Q326" s="129"/>
      <c r="R326" s="126">
        <f t="shared" si="35"/>
        <v>14.285714285714285</v>
      </c>
    </row>
    <row r="327" spans="1:18" s="5" customFormat="1" ht="15">
      <c r="A327" s="47"/>
      <c r="B327" s="134" t="s">
        <v>380</v>
      </c>
      <c r="C327" s="72">
        <v>1961</v>
      </c>
      <c r="D327" s="134" t="s">
        <v>451</v>
      </c>
      <c r="E327" s="136">
        <v>7</v>
      </c>
      <c r="F327" s="137">
        <f t="shared" si="30"/>
        <v>24</v>
      </c>
      <c r="G327" s="136">
        <v>10</v>
      </c>
      <c r="H327" s="136">
        <v>14</v>
      </c>
      <c r="I327" s="53" t="s">
        <v>469</v>
      </c>
      <c r="J327" s="15">
        <v>0.1</v>
      </c>
      <c r="K327" s="17">
        <f t="shared" si="31"/>
        <v>41.66666666666667</v>
      </c>
      <c r="L327" s="44">
        <v>0.5</v>
      </c>
      <c r="M327" s="17">
        <f t="shared" si="32"/>
        <v>42.16666666666667</v>
      </c>
      <c r="N327" s="15">
        <f t="shared" si="33"/>
        <v>0.1</v>
      </c>
      <c r="O327" s="17">
        <f t="shared" si="34"/>
        <v>4.216666666666668</v>
      </c>
      <c r="P327" s="32"/>
      <c r="Q327" s="32"/>
      <c r="R327" s="17">
        <f t="shared" si="35"/>
        <v>4.216666666666668</v>
      </c>
    </row>
    <row r="328" spans="1:18" s="5" customFormat="1" ht="15">
      <c r="A328" s="47"/>
      <c r="B328" s="134" t="s">
        <v>30</v>
      </c>
      <c r="C328" s="72">
        <v>1996</v>
      </c>
      <c r="D328" s="134" t="s">
        <v>430</v>
      </c>
      <c r="E328" s="136">
        <v>3</v>
      </c>
      <c r="F328" s="137">
        <f t="shared" si="30"/>
        <v>7</v>
      </c>
      <c r="G328" s="136">
        <v>1</v>
      </c>
      <c r="H328" s="136">
        <v>6</v>
      </c>
      <c r="I328" s="42" t="s">
        <v>437</v>
      </c>
      <c r="J328" s="15">
        <v>1.5</v>
      </c>
      <c r="K328" s="17">
        <f t="shared" si="31"/>
        <v>14.285714285714285</v>
      </c>
      <c r="L328" s="18">
        <v>0</v>
      </c>
      <c r="M328" s="17">
        <f t="shared" si="32"/>
        <v>14.285714285714285</v>
      </c>
      <c r="N328" s="15">
        <f t="shared" si="33"/>
        <v>1.5</v>
      </c>
      <c r="O328" s="17">
        <f t="shared" si="34"/>
        <v>21.428571428571427</v>
      </c>
      <c r="P328" s="32"/>
      <c r="Q328" s="32"/>
      <c r="R328" s="17">
        <f t="shared" si="35"/>
        <v>21.428571428571427</v>
      </c>
    </row>
    <row r="329" spans="1:18" s="5" customFormat="1" ht="15">
      <c r="A329" s="16"/>
      <c r="B329" s="134" t="s">
        <v>143</v>
      </c>
      <c r="C329" s="72">
        <v>1971</v>
      </c>
      <c r="D329" s="134" t="s">
        <v>445</v>
      </c>
      <c r="E329" s="136">
        <v>20</v>
      </c>
      <c r="F329" s="137">
        <f t="shared" si="30"/>
        <v>78</v>
      </c>
      <c r="G329" s="136">
        <v>15</v>
      </c>
      <c r="H329" s="136">
        <v>63</v>
      </c>
      <c r="I329" s="54" t="s">
        <v>449</v>
      </c>
      <c r="J329" s="15">
        <v>0.15</v>
      </c>
      <c r="K329" s="17">
        <f t="shared" si="31"/>
        <v>19.230769230769234</v>
      </c>
      <c r="L329" s="18">
        <v>9</v>
      </c>
      <c r="M329" s="17">
        <f t="shared" si="32"/>
        <v>28.230769230769234</v>
      </c>
      <c r="N329" s="15">
        <f t="shared" si="33"/>
        <v>0.15</v>
      </c>
      <c r="O329" s="17">
        <f t="shared" si="34"/>
        <v>4.234615384615385</v>
      </c>
      <c r="P329" s="32"/>
      <c r="Q329" s="32"/>
      <c r="R329" s="17">
        <f t="shared" si="35"/>
        <v>4.234615384615385</v>
      </c>
    </row>
    <row r="330" spans="1:18" s="5" customFormat="1" ht="15">
      <c r="A330" s="47"/>
      <c r="B330" s="134" t="s">
        <v>487</v>
      </c>
      <c r="C330" s="72">
        <v>1958</v>
      </c>
      <c r="D330" s="134" t="s">
        <v>473</v>
      </c>
      <c r="E330" s="136">
        <v>2</v>
      </c>
      <c r="F330" s="137">
        <f t="shared" si="30"/>
        <v>8</v>
      </c>
      <c r="G330" s="136">
        <v>2</v>
      </c>
      <c r="H330" s="136">
        <v>6</v>
      </c>
      <c r="I330" s="55" t="s">
        <v>493</v>
      </c>
      <c r="J330" s="15">
        <v>0.1</v>
      </c>
      <c r="K330" s="17">
        <f t="shared" si="31"/>
        <v>25</v>
      </c>
      <c r="L330" s="18">
        <v>0</v>
      </c>
      <c r="M330" s="17">
        <f t="shared" si="32"/>
        <v>25</v>
      </c>
      <c r="N330" s="15">
        <f t="shared" si="33"/>
        <v>0.1</v>
      </c>
      <c r="O330" s="17">
        <f t="shared" si="34"/>
        <v>2.5</v>
      </c>
      <c r="P330" s="32"/>
      <c r="Q330" s="32"/>
      <c r="R330" s="17">
        <f t="shared" si="35"/>
        <v>2.5</v>
      </c>
    </row>
    <row r="331" spans="1:18" s="5" customFormat="1" ht="15">
      <c r="A331" s="47"/>
      <c r="B331" s="134" t="s">
        <v>403</v>
      </c>
      <c r="C331" s="72">
        <v>1948</v>
      </c>
      <c r="D331" s="134" t="s">
        <v>477</v>
      </c>
      <c r="E331" s="136">
        <v>5</v>
      </c>
      <c r="F331" s="137">
        <f t="shared" si="30"/>
        <v>19</v>
      </c>
      <c r="G331" s="136">
        <v>11</v>
      </c>
      <c r="H331" s="136">
        <v>8</v>
      </c>
      <c r="I331" s="55" t="s">
        <v>493</v>
      </c>
      <c r="J331" s="15">
        <v>0.1</v>
      </c>
      <c r="K331" s="17">
        <f t="shared" si="31"/>
        <v>57.89473684210527</v>
      </c>
      <c r="L331" s="44">
        <v>0.5</v>
      </c>
      <c r="M331" s="17">
        <f t="shared" si="32"/>
        <v>58.39473684210527</v>
      </c>
      <c r="N331" s="15">
        <f t="shared" si="33"/>
        <v>0.1</v>
      </c>
      <c r="O331" s="17">
        <f t="shared" si="34"/>
        <v>5.839473684210527</v>
      </c>
      <c r="P331" s="32"/>
      <c r="Q331" s="32"/>
      <c r="R331" s="17">
        <f t="shared" si="35"/>
        <v>5.839473684210527</v>
      </c>
    </row>
    <row r="332" spans="1:18" s="5" customFormat="1" ht="15">
      <c r="A332" s="16"/>
      <c r="B332" s="134" t="s">
        <v>155</v>
      </c>
      <c r="C332" s="72">
        <v>1966</v>
      </c>
      <c r="D332" s="134" t="s">
        <v>368</v>
      </c>
      <c r="E332" s="136">
        <v>20</v>
      </c>
      <c r="F332" s="137">
        <f t="shared" si="30"/>
        <v>76</v>
      </c>
      <c r="G332" s="136">
        <v>40</v>
      </c>
      <c r="H332" s="136">
        <v>36</v>
      </c>
      <c r="I332" s="54" t="s">
        <v>449</v>
      </c>
      <c r="J332" s="15">
        <v>0.15</v>
      </c>
      <c r="K332" s="17">
        <f t="shared" si="31"/>
        <v>52.63157894736842</v>
      </c>
      <c r="L332" s="18">
        <v>9</v>
      </c>
      <c r="M332" s="17">
        <f t="shared" si="32"/>
        <v>61.63157894736842</v>
      </c>
      <c r="N332" s="15">
        <f t="shared" si="33"/>
        <v>0.15</v>
      </c>
      <c r="O332" s="17">
        <f t="shared" si="34"/>
        <v>9.244736842105262</v>
      </c>
      <c r="P332" s="32"/>
      <c r="Q332" s="32"/>
      <c r="R332" s="17">
        <f t="shared" si="35"/>
        <v>9.244736842105262</v>
      </c>
    </row>
    <row r="333" spans="1:18" s="5" customFormat="1" ht="15">
      <c r="A333" s="47"/>
      <c r="B333" s="134" t="s">
        <v>379</v>
      </c>
      <c r="C333" s="72">
        <v>1972</v>
      </c>
      <c r="D333" s="134" t="s">
        <v>451</v>
      </c>
      <c r="E333" s="136">
        <v>14</v>
      </c>
      <c r="F333" s="137">
        <f t="shared" si="30"/>
        <v>55</v>
      </c>
      <c r="G333" s="136">
        <v>35</v>
      </c>
      <c r="H333" s="136">
        <v>20</v>
      </c>
      <c r="I333" s="53" t="s">
        <v>469</v>
      </c>
      <c r="J333" s="15">
        <v>0.1</v>
      </c>
      <c r="K333" s="17">
        <f t="shared" si="31"/>
        <v>63.63636363636363</v>
      </c>
      <c r="L333" s="18">
        <v>6</v>
      </c>
      <c r="M333" s="17">
        <f t="shared" si="32"/>
        <v>69.63636363636363</v>
      </c>
      <c r="N333" s="15">
        <f t="shared" si="33"/>
        <v>0.1</v>
      </c>
      <c r="O333" s="17">
        <f t="shared" si="34"/>
        <v>6.963636363636363</v>
      </c>
      <c r="P333" s="32"/>
      <c r="Q333" s="32"/>
      <c r="R333" s="17">
        <f t="shared" si="35"/>
        <v>6.963636363636363</v>
      </c>
    </row>
    <row r="334" spans="1:18" s="5" customFormat="1" ht="15">
      <c r="A334" s="47"/>
      <c r="B334" s="134" t="s">
        <v>385</v>
      </c>
      <c r="C334" s="72">
        <v>1970</v>
      </c>
      <c r="D334" s="134" t="s">
        <v>459</v>
      </c>
      <c r="E334" s="136">
        <v>17</v>
      </c>
      <c r="F334" s="137">
        <f t="shared" si="30"/>
        <v>67</v>
      </c>
      <c r="G334" s="136">
        <v>17</v>
      </c>
      <c r="H334" s="136">
        <v>50</v>
      </c>
      <c r="I334" s="53" t="s">
        <v>469</v>
      </c>
      <c r="J334" s="15">
        <v>0.1</v>
      </c>
      <c r="K334" s="17">
        <f t="shared" si="31"/>
        <v>25.37313432835821</v>
      </c>
      <c r="L334" s="18">
        <v>9</v>
      </c>
      <c r="M334" s="17">
        <f t="shared" si="32"/>
        <v>34.373134328358205</v>
      </c>
      <c r="N334" s="15">
        <f t="shared" si="33"/>
        <v>0.1</v>
      </c>
      <c r="O334" s="17">
        <f t="shared" si="34"/>
        <v>3.4373134328358206</v>
      </c>
      <c r="P334" s="32"/>
      <c r="Q334" s="32"/>
      <c r="R334" s="17">
        <f t="shared" si="35"/>
        <v>3.4373134328358206</v>
      </c>
    </row>
    <row r="335" spans="1:18" s="5" customFormat="1" ht="15">
      <c r="A335" s="47"/>
      <c r="B335" s="134" t="s">
        <v>378</v>
      </c>
      <c r="C335" s="72">
        <v>1974</v>
      </c>
      <c r="D335" s="134" t="s">
        <v>459</v>
      </c>
      <c r="E335" s="136">
        <v>18</v>
      </c>
      <c r="F335" s="137">
        <f t="shared" si="30"/>
        <v>71</v>
      </c>
      <c r="G335" s="136">
        <v>39</v>
      </c>
      <c r="H335" s="136">
        <v>32</v>
      </c>
      <c r="I335" s="53" t="s">
        <v>469</v>
      </c>
      <c r="J335" s="15">
        <v>0.1</v>
      </c>
      <c r="K335" s="17">
        <f t="shared" si="31"/>
        <v>54.929577464788736</v>
      </c>
      <c r="L335" s="18">
        <v>10</v>
      </c>
      <c r="M335" s="17">
        <f t="shared" si="32"/>
        <v>64.92957746478874</v>
      </c>
      <c r="N335" s="15">
        <f t="shared" si="33"/>
        <v>0.1</v>
      </c>
      <c r="O335" s="17">
        <f t="shared" si="34"/>
        <v>6.492957746478874</v>
      </c>
      <c r="P335" s="32"/>
      <c r="Q335" s="32"/>
      <c r="R335" s="17">
        <f t="shared" si="35"/>
        <v>6.492957746478874</v>
      </c>
    </row>
    <row r="336" spans="1:18" s="5" customFormat="1" ht="15">
      <c r="A336" s="16"/>
      <c r="B336" s="134" t="s">
        <v>55</v>
      </c>
      <c r="C336" s="72">
        <v>1976</v>
      </c>
      <c r="D336" s="134" t="s">
        <v>268</v>
      </c>
      <c r="E336" s="136">
        <v>18</v>
      </c>
      <c r="F336" s="137">
        <f t="shared" si="30"/>
        <v>65</v>
      </c>
      <c r="G336" s="136">
        <v>62</v>
      </c>
      <c r="H336" s="136">
        <v>3</v>
      </c>
      <c r="I336" s="51" t="s">
        <v>262</v>
      </c>
      <c r="J336" s="15">
        <v>0.4</v>
      </c>
      <c r="K336" s="17">
        <f t="shared" si="31"/>
        <v>95.38461538461539</v>
      </c>
      <c r="L336" s="18">
        <v>7</v>
      </c>
      <c r="M336" s="17">
        <f t="shared" si="32"/>
        <v>102.38461538461539</v>
      </c>
      <c r="N336" s="15">
        <f t="shared" si="33"/>
        <v>0.4</v>
      </c>
      <c r="O336" s="17">
        <f t="shared" si="34"/>
        <v>40.95384615384616</v>
      </c>
      <c r="P336" s="32"/>
      <c r="Q336" s="32"/>
      <c r="R336" s="17">
        <f t="shared" si="35"/>
        <v>40.95384615384616</v>
      </c>
    </row>
    <row r="337" spans="1:18" s="5" customFormat="1" ht="15">
      <c r="A337" s="47"/>
      <c r="B337" s="134" t="s">
        <v>192</v>
      </c>
      <c r="C337" s="72">
        <v>1990</v>
      </c>
      <c r="D337" s="134" t="s">
        <v>453</v>
      </c>
      <c r="E337" s="136">
        <v>13</v>
      </c>
      <c r="F337" s="137">
        <f t="shared" si="30"/>
        <v>47</v>
      </c>
      <c r="G337" s="136">
        <v>28</v>
      </c>
      <c r="H337" s="136">
        <v>19</v>
      </c>
      <c r="I337" s="53" t="s">
        <v>469</v>
      </c>
      <c r="J337" s="15">
        <v>0.1</v>
      </c>
      <c r="K337" s="17">
        <f t="shared" si="31"/>
        <v>59.57446808510638</v>
      </c>
      <c r="L337" s="18">
        <v>5</v>
      </c>
      <c r="M337" s="17">
        <f t="shared" si="32"/>
        <v>64.57446808510639</v>
      </c>
      <c r="N337" s="15">
        <f t="shared" si="33"/>
        <v>0.1</v>
      </c>
      <c r="O337" s="17">
        <f t="shared" si="34"/>
        <v>6.457446808510639</v>
      </c>
      <c r="P337" s="32"/>
      <c r="Q337" s="32"/>
      <c r="R337" s="17">
        <f t="shared" si="35"/>
        <v>6.457446808510639</v>
      </c>
    </row>
    <row r="338" spans="1:18" s="5" customFormat="1" ht="15">
      <c r="A338" s="45"/>
      <c r="B338" s="134" t="s">
        <v>50</v>
      </c>
      <c r="C338" s="72">
        <v>1944</v>
      </c>
      <c r="D338" s="134" t="s">
        <v>455</v>
      </c>
      <c r="E338" s="136">
        <v>17</v>
      </c>
      <c r="F338" s="137">
        <f t="shared" si="30"/>
        <v>68</v>
      </c>
      <c r="G338" s="136">
        <v>46</v>
      </c>
      <c r="H338" s="136">
        <v>22</v>
      </c>
      <c r="I338" s="53" t="s">
        <v>469</v>
      </c>
      <c r="J338" s="15">
        <v>0.1</v>
      </c>
      <c r="K338" s="17">
        <f t="shared" si="31"/>
        <v>67.64705882352942</v>
      </c>
      <c r="L338" s="18">
        <v>9</v>
      </c>
      <c r="M338" s="17">
        <f t="shared" si="32"/>
        <v>76.64705882352942</v>
      </c>
      <c r="N338" s="15">
        <f t="shared" si="33"/>
        <v>0.1</v>
      </c>
      <c r="O338" s="17">
        <f t="shared" si="34"/>
        <v>7.664705882352942</v>
      </c>
      <c r="P338" s="32"/>
      <c r="Q338" s="32"/>
      <c r="R338" s="17">
        <f t="shared" si="35"/>
        <v>7.664705882352942</v>
      </c>
    </row>
    <row r="339" spans="1:18" s="5" customFormat="1" ht="15">
      <c r="A339" s="131"/>
      <c r="B339" s="133" t="s">
        <v>50</v>
      </c>
      <c r="C339" s="132">
        <v>1944</v>
      </c>
      <c r="D339" s="133" t="s">
        <v>441</v>
      </c>
      <c r="E339" s="138">
        <v>7</v>
      </c>
      <c r="F339" s="139">
        <f t="shared" si="30"/>
        <v>17</v>
      </c>
      <c r="G339" s="138">
        <v>1</v>
      </c>
      <c r="H339" s="138">
        <v>16</v>
      </c>
      <c r="I339" s="125" t="s">
        <v>443</v>
      </c>
      <c r="J339" s="132">
        <v>0.25</v>
      </c>
      <c r="K339" s="126">
        <f t="shared" si="31"/>
        <v>5.88235294117647</v>
      </c>
      <c r="L339" s="141">
        <v>0.5</v>
      </c>
      <c r="M339" s="126">
        <f t="shared" si="32"/>
        <v>6.38235294117647</v>
      </c>
      <c r="N339" s="128">
        <f t="shared" si="33"/>
        <v>0.25</v>
      </c>
      <c r="O339" s="126">
        <f t="shared" si="34"/>
        <v>1.5955882352941175</v>
      </c>
      <c r="P339" s="129"/>
      <c r="Q339" s="129"/>
      <c r="R339" s="126">
        <f t="shared" si="35"/>
        <v>1.5955882352941175</v>
      </c>
    </row>
    <row r="340" spans="1:18" s="5" customFormat="1" ht="15">
      <c r="A340" s="45"/>
      <c r="B340" s="134" t="s">
        <v>132</v>
      </c>
      <c r="C340" s="72">
        <v>1970</v>
      </c>
      <c r="D340" s="134" t="s">
        <v>370</v>
      </c>
      <c r="E340" s="136">
        <v>22</v>
      </c>
      <c r="F340" s="137">
        <f t="shared" si="30"/>
        <v>58</v>
      </c>
      <c r="G340" s="136">
        <v>8</v>
      </c>
      <c r="H340" s="136">
        <v>50</v>
      </c>
      <c r="I340" s="52" t="s">
        <v>443</v>
      </c>
      <c r="J340" s="15">
        <v>0.25</v>
      </c>
      <c r="K340" s="17">
        <f t="shared" si="31"/>
        <v>13.793103448275861</v>
      </c>
      <c r="L340" s="18">
        <v>10</v>
      </c>
      <c r="M340" s="17">
        <f t="shared" si="32"/>
        <v>23.79310344827586</v>
      </c>
      <c r="N340" s="15">
        <f t="shared" si="33"/>
        <v>0.25</v>
      </c>
      <c r="O340" s="17">
        <f t="shared" si="34"/>
        <v>5.948275862068965</v>
      </c>
      <c r="P340" s="32"/>
      <c r="Q340" s="32"/>
      <c r="R340" s="17">
        <f t="shared" si="35"/>
        <v>5.948275862068965</v>
      </c>
    </row>
    <row r="341" spans="1:18" s="5" customFormat="1" ht="15">
      <c r="A341" s="47"/>
      <c r="B341" s="134" t="s">
        <v>335</v>
      </c>
      <c r="C341" s="72">
        <v>1963</v>
      </c>
      <c r="D341" s="134" t="s">
        <v>455</v>
      </c>
      <c r="E341" s="136">
        <v>18</v>
      </c>
      <c r="F341" s="137">
        <f t="shared" si="30"/>
        <v>72</v>
      </c>
      <c r="G341" s="136">
        <v>10</v>
      </c>
      <c r="H341" s="136">
        <v>62</v>
      </c>
      <c r="I341" s="53" t="s">
        <v>469</v>
      </c>
      <c r="J341" s="15">
        <v>0.1</v>
      </c>
      <c r="K341" s="17">
        <f t="shared" si="31"/>
        <v>13.88888888888889</v>
      </c>
      <c r="L341" s="18">
        <v>10</v>
      </c>
      <c r="M341" s="17">
        <f t="shared" si="32"/>
        <v>23.88888888888889</v>
      </c>
      <c r="N341" s="15">
        <f t="shared" si="33"/>
        <v>0.1</v>
      </c>
      <c r="O341" s="17">
        <f t="shared" si="34"/>
        <v>2.388888888888889</v>
      </c>
      <c r="P341" s="32"/>
      <c r="Q341" s="32"/>
      <c r="R341" s="17">
        <f t="shared" si="35"/>
        <v>2.388888888888889</v>
      </c>
    </row>
    <row r="342" spans="1:18" s="5" customFormat="1" ht="15">
      <c r="A342" s="16"/>
      <c r="B342" s="134" t="s">
        <v>434</v>
      </c>
      <c r="C342" s="72">
        <v>1959</v>
      </c>
      <c r="D342" s="134" t="s">
        <v>414</v>
      </c>
      <c r="E342" s="136">
        <v>7</v>
      </c>
      <c r="F342" s="137">
        <f t="shared" si="30"/>
        <v>18</v>
      </c>
      <c r="G342" s="136">
        <v>12</v>
      </c>
      <c r="H342" s="136">
        <v>6</v>
      </c>
      <c r="I342" s="51" t="s">
        <v>262</v>
      </c>
      <c r="J342" s="15">
        <v>0.4</v>
      </c>
      <c r="K342" s="17">
        <f t="shared" si="31"/>
        <v>66.66666666666666</v>
      </c>
      <c r="L342" s="44">
        <v>0.5</v>
      </c>
      <c r="M342" s="17">
        <f t="shared" si="32"/>
        <v>67.16666666666666</v>
      </c>
      <c r="N342" s="15">
        <f t="shared" si="33"/>
        <v>0.4</v>
      </c>
      <c r="O342" s="17">
        <f t="shared" si="34"/>
        <v>26.866666666666664</v>
      </c>
      <c r="P342" s="32"/>
      <c r="Q342" s="32"/>
      <c r="R342" s="17">
        <f t="shared" si="35"/>
        <v>26.866666666666664</v>
      </c>
    </row>
    <row r="343" spans="1:18" s="5" customFormat="1" ht="15">
      <c r="A343" s="47"/>
      <c r="B343" s="134" t="s">
        <v>434</v>
      </c>
      <c r="C343" s="72">
        <v>1959</v>
      </c>
      <c r="D343" s="134" t="s">
        <v>444</v>
      </c>
      <c r="E343" s="136">
        <v>6</v>
      </c>
      <c r="F343" s="137">
        <f t="shared" si="30"/>
        <v>22</v>
      </c>
      <c r="G343" s="136">
        <v>22</v>
      </c>
      <c r="H343" s="136">
        <v>0</v>
      </c>
      <c r="I343" s="54" t="s">
        <v>449</v>
      </c>
      <c r="J343" s="15">
        <v>0.15</v>
      </c>
      <c r="K343" s="17">
        <f t="shared" si="31"/>
        <v>100</v>
      </c>
      <c r="L343" s="44">
        <v>0.5</v>
      </c>
      <c r="M343" s="17">
        <f t="shared" si="32"/>
        <v>100.5</v>
      </c>
      <c r="N343" s="15">
        <f t="shared" si="33"/>
        <v>0.15</v>
      </c>
      <c r="O343" s="17">
        <f t="shared" si="34"/>
        <v>15.075</v>
      </c>
      <c r="P343" s="32"/>
      <c r="Q343" s="32"/>
      <c r="R343" s="17">
        <f t="shared" si="35"/>
        <v>15.075</v>
      </c>
    </row>
    <row r="344" spans="1:18" s="5" customFormat="1" ht="15">
      <c r="A344" s="16"/>
      <c r="B344" s="134" t="s">
        <v>386</v>
      </c>
      <c r="C344" s="72">
        <v>1974</v>
      </c>
      <c r="D344" s="134" t="s">
        <v>459</v>
      </c>
      <c r="E344" s="136">
        <v>15</v>
      </c>
      <c r="F344" s="137">
        <f t="shared" si="30"/>
        <v>43</v>
      </c>
      <c r="G344" s="136">
        <v>9</v>
      </c>
      <c r="H344" s="136">
        <v>34</v>
      </c>
      <c r="I344" s="53" t="s">
        <v>469</v>
      </c>
      <c r="J344" s="15">
        <v>0.1</v>
      </c>
      <c r="K344" s="17">
        <f t="shared" si="31"/>
        <v>20.930232558139537</v>
      </c>
      <c r="L344" s="18">
        <v>7</v>
      </c>
      <c r="M344" s="17">
        <f t="shared" si="32"/>
        <v>27.930232558139537</v>
      </c>
      <c r="N344" s="15">
        <f t="shared" si="33"/>
        <v>0.1</v>
      </c>
      <c r="O344" s="17">
        <f t="shared" si="34"/>
        <v>2.793023255813954</v>
      </c>
      <c r="P344" s="32"/>
      <c r="Q344" s="32"/>
      <c r="R344" s="17">
        <f t="shared" si="35"/>
        <v>2.793023255813954</v>
      </c>
    </row>
    <row r="345" spans="1:18" s="130" customFormat="1" ht="15">
      <c r="A345" s="16"/>
      <c r="B345" s="134" t="s">
        <v>410</v>
      </c>
      <c r="C345" s="72">
        <v>1949</v>
      </c>
      <c r="D345" s="134" t="s">
        <v>444</v>
      </c>
      <c r="E345" s="136">
        <v>1</v>
      </c>
      <c r="F345" s="137">
        <f t="shared" si="30"/>
        <v>3</v>
      </c>
      <c r="G345" s="136">
        <v>0</v>
      </c>
      <c r="H345" s="136">
        <v>3</v>
      </c>
      <c r="I345" s="54" t="s">
        <v>449</v>
      </c>
      <c r="J345" s="15">
        <v>0.15</v>
      </c>
      <c r="K345" s="17">
        <f t="shared" si="31"/>
        <v>0</v>
      </c>
      <c r="L345" s="18">
        <v>0</v>
      </c>
      <c r="M345" s="17">
        <f t="shared" si="32"/>
        <v>0</v>
      </c>
      <c r="N345" s="15">
        <f t="shared" si="33"/>
        <v>0.15</v>
      </c>
      <c r="O345" s="17">
        <f t="shared" si="34"/>
        <v>0</v>
      </c>
      <c r="P345" s="32"/>
      <c r="Q345" s="32"/>
      <c r="R345" s="17">
        <f t="shared" si="35"/>
        <v>0</v>
      </c>
    </row>
    <row r="346" spans="1:18" s="130" customFormat="1" ht="15">
      <c r="A346" s="16"/>
      <c r="B346" s="134" t="s">
        <v>333</v>
      </c>
      <c r="C346" s="72">
        <v>1969</v>
      </c>
      <c r="D346" s="134" t="s">
        <v>419</v>
      </c>
      <c r="E346" s="136">
        <v>15</v>
      </c>
      <c r="F346" s="137">
        <f t="shared" si="30"/>
        <v>40</v>
      </c>
      <c r="G346" s="136">
        <v>15</v>
      </c>
      <c r="H346" s="136">
        <v>25</v>
      </c>
      <c r="I346" s="51" t="s">
        <v>262</v>
      </c>
      <c r="J346" s="15">
        <v>0.4</v>
      </c>
      <c r="K346" s="17">
        <f t="shared" si="31"/>
        <v>37.5</v>
      </c>
      <c r="L346" s="18">
        <v>4</v>
      </c>
      <c r="M346" s="17">
        <f t="shared" si="32"/>
        <v>41.5</v>
      </c>
      <c r="N346" s="15">
        <f t="shared" si="33"/>
        <v>0.4</v>
      </c>
      <c r="O346" s="17">
        <f t="shared" si="34"/>
        <v>16.6</v>
      </c>
      <c r="P346" s="32"/>
      <c r="Q346" s="32"/>
      <c r="R346" s="17">
        <f t="shared" si="35"/>
        <v>16.6</v>
      </c>
    </row>
    <row r="347" spans="1:18" s="130" customFormat="1" ht="15">
      <c r="A347" s="16"/>
      <c r="B347" s="134" t="s">
        <v>333</v>
      </c>
      <c r="C347" s="72">
        <v>1969</v>
      </c>
      <c r="D347" s="134" t="s">
        <v>357</v>
      </c>
      <c r="E347" s="136">
        <v>22</v>
      </c>
      <c r="F347" s="137">
        <f t="shared" si="30"/>
        <v>71</v>
      </c>
      <c r="G347" s="136">
        <v>45</v>
      </c>
      <c r="H347" s="136">
        <v>26</v>
      </c>
      <c r="I347" s="52" t="s">
        <v>443</v>
      </c>
      <c r="J347" s="15">
        <v>0.25</v>
      </c>
      <c r="K347" s="17">
        <f t="shared" si="31"/>
        <v>63.38028169014085</v>
      </c>
      <c r="L347" s="18">
        <v>10</v>
      </c>
      <c r="M347" s="17">
        <f t="shared" si="32"/>
        <v>73.38028169014085</v>
      </c>
      <c r="N347" s="15">
        <f t="shared" si="33"/>
        <v>0.25</v>
      </c>
      <c r="O347" s="17">
        <f t="shared" si="34"/>
        <v>18.345070422535212</v>
      </c>
      <c r="P347" s="32"/>
      <c r="Q347" s="32"/>
      <c r="R347" s="17">
        <f t="shared" si="35"/>
        <v>18.345070422535212</v>
      </c>
    </row>
    <row r="348" spans="1:18" s="130" customFormat="1" ht="15">
      <c r="A348" s="47"/>
      <c r="B348" s="134" t="s">
        <v>206</v>
      </c>
      <c r="C348" s="72">
        <v>1967</v>
      </c>
      <c r="D348" s="134" t="s">
        <v>368</v>
      </c>
      <c r="E348" s="136">
        <v>2</v>
      </c>
      <c r="F348" s="137">
        <f t="shared" si="30"/>
        <v>8</v>
      </c>
      <c r="G348" s="136">
        <v>1</v>
      </c>
      <c r="H348" s="136">
        <v>7</v>
      </c>
      <c r="I348" s="54" t="s">
        <v>449</v>
      </c>
      <c r="J348" s="15">
        <v>0.15</v>
      </c>
      <c r="K348" s="17">
        <f t="shared" si="31"/>
        <v>12.5</v>
      </c>
      <c r="L348" s="18">
        <v>0</v>
      </c>
      <c r="M348" s="17">
        <f t="shared" si="32"/>
        <v>12.5</v>
      </c>
      <c r="N348" s="15">
        <f t="shared" si="33"/>
        <v>0.15</v>
      </c>
      <c r="O348" s="17">
        <f t="shared" si="34"/>
        <v>1.875</v>
      </c>
      <c r="P348" s="32"/>
      <c r="Q348" s="32"/>
      <c r="R348" s="17">
        <f t="shared" si="35"/>
        <v>1.875</v>
      </c>
    </row>
    <row r="349" spans="1:18" s="130" customFormat="1" ht="15">
      <c r="A349" s="16"/>
      <c r="B349" s="134" t="s">
        <v>206</v>
      </c>
      <c r="C349" s="72">
        <v>1967</v>
      </c>
      <c r="D349" s="134" t="s">
        <v>458</v>
      </c>
      <c r="E349" s="136">
        <v>16</v>
      </c>
      <c r="F349" s="137">
        <f t="shared" si="30"/>
        <v>64</v>
      </c>
      <c r="G349" s="136">
        <v>36</v>
      </c>
      <c r="H349" s="136">
        <v>28</v>
      </c>
      <c r="I349" s="53" t="s">
        <v>469</v>
      </c>
      <c r="J349" s="15">
        <v>0.1</v>
      </c>
      <c r="K349" s="17">
        <f t="shared" si="31"/>
        <v>56.25</v>
      </c>
      <c r="L349" s="18">
        <v>8</v>
      </c>
      <c r="M349" s="17">
        <f t="shared" si="32"/>
        <v>64.25</v>
      </c>
      <c r="N349" s="15">
        <f t="shared" si="33"/>
        <v>0.1</v>
      </c>
      <c r="O349" s="17">
        <f t="shared" si="34"/>
        <v>6.425000000000001</v>
      </c>
      <c r="P349" s="32"/>
      <c r="Q349" s="32"/>
      <c r="R349" s="17">
        <f t="shared" si="35"/>
        <v>6.425000000000001</v>
      </c>
    </row>
    <row r="350" spans="1:18" s="130" customFormat="1" ht="15">
      <c r="A350" s="131"/>
      <c r="B350" s="133" t="s">
        <v>206</v>
      </c>
      <c r="C350" s="132">
        <v>1967</v>
      </c>
      <c r="D350" s="133" t="s">
        <v>356</v>
      </c>
      <c r="E350" s="138">
        <v>1</v>
      </c>
      <c r="F350" s="139">
        <f t="shared" si="30"/>
        <v>4</v>
      </c>
      <c r="G350" s="138">
        <v>1</v>
      </c>
      <c r="H350" s="138">
        <v>3</v>
      </c>
      <c r="I350" s="125" t="s">
        <v>443</v>
      </c>
      <c r="J350" s="132">
        <v>0.25</v>
      </c>
      <c r="K350" s="126">
        <f t="shared" si="31"/>
        <v>25</v>
      </c>
      <c r="L350" s="127">
        <v>0</v>
      </c>
      <c r="M350" s="126">
        <f t="shared" si="32"/>
        <v>25</v>
      </c>
      <c r="N350" s="128">
        <f t="shared" si="33"/>
        <v>0.25</v>
      </c>
      <c r="O350" s="126">
        <f t="shared" si="34"/>
        <v>6.25</v>
      </c>
      <c r="P350" s="129"/>
      <c r="Q350" s="129"/>
      <c r="R350" s="126">
        <f t="shared" si="35"/>
        <v>6.25</v>
      </c>
    </row>
    <row r="351" spans="1:18" s="130" customFormat="1" ht="15">
      <c r="A351" s="16"/>
      <c r="B351" s="134" t="s">
        <v>48</v>
      </c>
      <c r="C351" s="72">
        <v>1973</v>
      </c>
      <c r="D351" s="134" t="s">
        <v>413</v>
      </c>
      <c r="E351" s="136">
        <v>18</v>
      </c>
      <c r="F351" s="137">
        <f t="shared" si="30"/>
        <v>61</v>
      </c>
      <c r="G351" s="136">
        <v>27</v>
      </c>
      <c r="H351" s="136">
        <v>34</v>
      </c>
      <c r="I351" s="43" t="s">
        <v>20</v>
      </c>
      <c r="J351" s="15">
        <v>0.65</v>
      </c>
      <c r="K351" s="17">
        <f t="shared" si="31"/>
        <v>44.26229508196721</v>
      </c>
      <c r="L351" s="18">
        <v>7</v>
      </c>
      <c r="M351" s="17">
        <f t="shared" si="32"/>
        <v>51.26229508196721</v>
      </c>
      <c r="N351" s="15">
        <f t="shared" si="33"/>
        <v>0.65</v>
      </c>
      <c r="O351" s="17">
        <f t="shared" si="34"/>
        <v>33.320491803278685</v>
      </c>
      <c r="P351" s="32"/>
      <c r="Q351" s="32"/>
      <c r="R351" s="17">
        <f t="shared" si="35"/>
        <v>33.320491803278685</v>
      </c>
    </row>
    <row r="352" spans="1:18" s="130" customFormat="1" ht="15">
      <c r="A352" s="16"/>
      <c r="B352" s="134" t="s">
        <v>235</v>
      </c>
      <c r="C352" s="72">
        <v>1980</v>
      </c>
      <c r="D352" s="134" t="s">
        <v>460</v>
      </c>
      <c r="E352" s="136">
        <v>17</v>
      </c>
      <c r="F352" s="137">
        <f t="shared" si="30"/>
        <v>67</v>
      </c>
      <c r="G352" s="136">
        <v>35</v>
      </c>
      <c r="H352" s="136">
        <v>32</v>
      </c>
      <c r="I352" s="53" t="s">
        <v>469</v>
      </c>
      <c r="J352" s="15">
        <v>0.1</v>
      </c>
      <c r="K352" s="17">
        <f t="shared" si="31"/>
        <v>52.23880597014925</v>
      </c>
      <c r="L352" s="18">
        <v>9</v>
      </c>
      <c r="M352" s="17">
        <f t="shared" si="32"/>
        <v>61.23880597014925</v>
      </c>
      <c r="N352" s="15">
        <f t="shared" si="33"/>
        <v>0.1</v>
      </c>
      <c r="O352" s="17">
        <f t="shared" si="34"/>
        <v>6.123880597014925</v>
      </c>
      <c r="P352" s="32"/>
      <c r="Q352" s="32"/>
      <c r="R352" s="17">
        <f t="shared" si="35"/>
        <v>6.123880597014925</v>
      </c>
    </row>
    <row r="353" spans="1:18" s="130" customFormat="1" ht="15">
      <c r="A353" s="131"/>
      <c r="B353" s="133" t="s">
        <v>235</v>
      </c>
      <c r="C353" s="132">
        <v>1980</v>
      </c>
      <c r="D353" s="133" t="s">
        <v>439</v>
      </c>
      <c r="E353" s="138">
        <v>1</v>
      </c>
      <c r="F353" s="139">
        <f t="shared" si="30"/>
        <v>2</v>
      </c>
      <c r="G353" s="138">
        <v>0</v>
      </c>
      <c r="H353" s="138">
        <v>2</v>
      </c>
      <c r="I353" s="125" t="s">
        <v>443</v>
      </c>
      <c r="J353" s="132">
        <v>0.25</v>
      </c>
      <c r="K353" s="126">
        <f t="shared" si="31"/>
        <v>0</v>
      </c>
      <c r="L353" s="127">
        <v>0</v>
      </c>
      <c r="M353" s="126">
        <f t="shared" si="32"/>
        <v>0</v>
      </c>
      <c r="N353" s="128">
        <f t="shared" si="33"/>
        <v>0.25</v>
      </c>
      <c r="O353" s="126">
        <f t="shared" si="34"/>
        <v>0</v>
      </c>
      <c r="P353" s="129"/>
      <c r="Q353" s="129"/>
      <c r="R353" s="126">
        <f t="shared" si="35"/>
        <v>0</v>
      </c>
    </row>
    <row r="354" spans="1:18" s="130" customFormat="1" ht="15">
      <c r="A354" s="47"/>
      <c r="B354" s="134" t="s">
        <v>248</v>
      </c>
      <c r="C354" s="72">
        <v>1971</v>
      </c>
      <c r="D354" s="134" t="s">
        <v>476</v>
      </c>
      <c r="E354" s="136">
        <v>20</v>
      </c>
      <c r="F354" s="137">
        <f t="shared" si="30"/>
        <v>80</v>
      </c>
      <c r="G354" s="136">
        <v>51</v>
      </c>
      <c r="H354" s="136">
        <v>29</v>
      </c>
      <c r="I354" s="55" t="s">
        <v>493</v>
      </c>
      <c r="J354" s="15">
        <v>0.1</v>
      </c>
      <c r="K354" s="17">
        <f t="shared" si="31"/>
        <v>63.74999999999999</v>
      </c>
      <c r="L354" s="18">
        <v>10</v>
      </c>
      <c r="M354" s="17">
        <f t="shared" si="32"/>
        <v>73.75</v>
      </c>
      <c r="N354" s="15">
        <f t="shared" si="33"/>
        <v>0.1</v>
      </c>
      <c r="O354" s="17">
        <f t="shared" si="34"/>
        <v>7.375</v>
      </c>
      <c r="P354" s="32"/>
      <c r="Q354" s="32"/>
      <c r="R354" s="17">
        <f t="shared" si="35"/>
        <v>7.375</v>
      </c>
    </row>
    <row r="355" spans="1:18" s="130" customFormat="1" ht="15">
      <c r="A355" s="45"/>
      <c r="B355" s="134" t="s">
        <v>52</v>
      </c>
      <c r="C355" s="72">
        <v>1970</v>
      </c>
      <c r="D355" s="134" t="s">
        <v>419</v>
      </c>
      <c r="E355" s="136">
        <v>18</v>
      </c>
      <c r="F355" s="137">
        <f t="shared" si="30"/>
        <v>43</v>
      </c>
      <c r="G355" s="136">
        <v>23</v>
      </c>
      <c r="H355" s="136">
        <v>20</v>
      </c>
      <c r="I355" s="51" t="s">
        <v>262</v>
      </c>
      <c r="J355" s="15">
        <v>0.4</v>
      </c>
      <c r="K355" s="17">
        <f t="shared" si="31"/>
        <v>53.48837209302325</v>
      </c>
      <c r="L355" s="18">
        <v>7</v>
      </c>
      <c r="M355" s="17">
        <f t="shared" si="32"/>
        <v>60.48837209302325</v>
      </c>
      <c r="N355" s="15">
        <f t="shared" si="33"/>
        <v>0.4</v>
      </c>
      <c r="O355" s="17">
        <f t="shared" si="34"/>
        <v>24.195348837209302</v>
      </c>
      <c r="P355" s="32"/>
      <c r="Q355" s="32"/>
      <c r="R355" s="17">
        <f t="shared" si="35"/>
        <v>24.195348837209302</v>
      </c>
    </row>
    <row r="356" spans="1:18" s="130" customFormat="1" ht="15">
      <c r="A356" s="45"/>
      <c r="B356" s="134" t="s">
        <v>284</v>
      </c>
      <c r="C356" s="72">
        <v>1962</v>
      </c>
      <c r="D356" s="134" t="s">
        <v>472</v>
      </c>
      <c r="E356" s="136">
        <v>20</v>
      </c>
      <c r="F356" s="137">
        <f t="shared" si="30"/>
        <v>79</v>
      </c>
      <c r="G356" s="136">
        <v>66</v>
      </c>
      <c r="H356" s="136">
        <v>13</v>
      </c>
      <c r="I356" s="55" t="s">
        <v>493</v>
      </c>
      <c r="J356" s="15">
        <v>0.1</v>
      </c>
      <c r="K356" s="17">
        <f t="shared" si="31"/>
        <v>83.54430379746836</v>
      </c>
      <c r="L356" s="18">
        <v>10</v>
      </c>
      <c r="M356" s="17">
        <f t="shared" si="32"/>
        <v>93.54430379746836</v>
      </c>
      <c r="N356" s="15">
        <f t="shared" si="33"/>
        <v>0.1</v>
      </c>
      <c r="O356" s="17">
        <f t="shared" si="34"/>
        <v>9.354430379746836</v>
      </c>
      <c r="P356" s="32"/>
      <c r="Q356" s="32"/>
      <c r="R356" s="17">
        <f t="shared" si="35"/>
        <v>9.354430379746836</v>
      </c>
    </row>
    <row r="357" spans="1:18" s="130" customFormat="1" ht="15">
      <c r="A357" s="16"/>
      <c r="B357" s="134" t="s">
        <v>393</v>
      </c>
      <c r="C357" s="72">
        <v>1976</v>
      </c>
      <c r="D357" s="134" t="s">
        <v>480</v>
      </c>
      <c r="E357" s="136">
        <v>10</v>
      </c>
      <c r="F357" s="137">
        <f t="shared" si="30"/>
        <v>40</v>
      </c>
      <c r="G357" s="136">
        <v>12</v>
      </c>
      <c r="H357" s="136">
        <v>28</v>
      </c>
      <c r="I357" s="55" t="s">
        <v>493</v>
      </c>
      <c r="J357" s="15">
        <v>0.1</v>
      </c>
      <c r="K357" s="17">
        <f t="shared" si="31"/>
        <v>30</v>
      </c>
      <c r="L357" s="18">
        <v>1</v>
      </c>
      <c r="M357" s="17">
        <f t="shared" si="32"/>
        <v>31</v>
      </c>
      <c r="N357" s="15">
        <f t="shared" si="33"/>
        <v>0.1</v>
      </c>
      <c r="O357" s="17">
        <f t="shared" si="34"/>
        <v>3.1</v>
      </c>
      <c r="P357" s="32"/>
      <c r="Q357" s="32"/>
      <c r="R357" s="17">
        <f t="shared" si="35"/>
        <v>3.1</v>
      </c>
    </row>
    <row r="358" spans="1:18" s="130" customFormat="1" ht="15">
      <c r="A358" s="47"/>
      <c r="B358" s="134" t="s">
        <v>106</v>
      </c>
      <c r="C358" s="72">
        <v>1954</v>
      </c>
      <c r="D358" s="134" t="s">
        <v>419</v>
      </c>
      <c r="E358" s="136">
        <v>1</v>
      </c>
      <c r="F358" s="137">
        <f t="shared" si="30"/>
        <v>2</v>
      </c>
      <c r="G358" s="136">
        <v>0</v>
      </c>
      <c r="H358" s="136">
        <v>2</v>
      </c>
      <c r="I358" s="51" t="s">
        <v>262</v>
      </c>
      <c r="J358" s="15">
        <v>0.4</v>
      </c>
      <c r="K358" s="17">
        <f t="shared" si="31"/>
        <v>0</v>
      </c>
      <c r="L358" s="18">
        <v>0</v>
      </c>
      <c r="M358" s="17">
        <f t="shared" si="32"/>
        <v>0</v>
      </c>
      <c r="N358" s="15">
        <f t="shared" si="33"/>
        <v>0.4</v>
      </c>
      <c r="O358" s="17">
        <f t="shared" si="34"/>
        <v>0</v>
      </c>
      <c r="P358" s="32"/>
      <c r="Q358" s="32"/>
      <c r="R358" s="17">
        <f t="shared" si="35"/>
        <v>0</v>
      </c>
    </row>
    <row r="359" spans="1:18" s="130" customFormat="1" ht="15">
      <c r="A359" s="47"/>
      <c r="B359" s="134" t="s">
        <v>106</v>
      </c>
      <c r="C359" s="72">
        <v>1954</v>
      </c>
      <c r="D359" s="134" t="s">
        <v>370</v>
      </c>
      <c r="E359" s="136">
        <v>22</v>
      </c>
      <c r="F359" s="137">
        <f t="shared" si="30"/>
        <v>64</v>
      </c>
      <c r="G359" s="136">
        <v>24</v>
      </c>
      <c r="H359" s="136">
        <v>40</v>
      </c>
      <c r="I359" s="52" t="s">
        <v>443</v>
      </c>
      <c r="J359" s="15">
        <v>0.25</v>
      </c>
      <c r="K359" s="17">
        <f t="shared" si="31"/>
        <v>37.5</v>
      </c>
      <c r="L359" s="18">
        <v>10</v>
      </c>
      <c r="M359" s="17">
        <f t="shared" si="32"/>
        <v>47.5</v>
      </c>
      <c r="N359" s="15">
        <f t="shared" si="33"/>
        <v>0.25</v>
      </c>
      <c r="O359" s="17">
        <f t="shared" si="34"/>
        <v>11.875</v>
      </c>
      <c r="P359" s="32"/>
      <c r="Q359" s="32"/>
      <c r="R359" s="17">
        <f t="shared" si="35"/>
        <v>11.875</v>
      </c>
    </row>
    <row r="360" spans="1:18" s="130" customFormat="1" ht="15">
      <c r="A360" s="45"/>
      <c r="B360" s="134" t="s">
        <v>489</v>
      </c>
      <c r="C360" s="72">
        <v>1984</v>
      </c>
      <c r="D360" s="134" t="s">
        <v>472</v>
      </c>
      <c r="E360" s="136">
        <v>3</v>
      </c>
      <c r="F360" s="137">
        <f t="shared" si="30"/>
        <v>9</v>
      </c>
      <c r="G360" s="136">
        <v>0</v>
      </c>
      <c r="H360" s="136">
        <v>9</v>
      </c>
      <c r="I360" s="55" t="s">
        <v>493</v>
      </c>
      <c r="J360" s="15">
        <v>0.1</v>
      </c>
      <c r="K360" s="17">
        <f t="shared" si="31"/>
        <v>0</v>
      </c>
      <c r="L360" s="18">
        <v>0</v>
      </c>
      <c r="M360" s="17">
        <f t="shared" si="32"/>
        <v>0</v>
      </c>
      <c r="N360" s="15">
        <f t="shared" si="33"/>
        <v>0.1</v>
      </c>
      <c r="O360" s="17">
        <f t="shared" si="34"/>
        <v>0</v>
      </c>
      <c r="P360" s="32"/>
      <c r="Q360" s="32"/>
      <c r="R360" s="17">
        <f t="shared" si="35"/>
        <v>0</v>
      </c>
    </row>
    <row r="361" spans="1:18" s="130" customFormat="1" ht="15">
      <c r="A361" s="16"/>
      <c r="B361" s="134" t="s">
        <v>421</v>
      </c>
      <c r="C361" s="72">
        <v>2001</v>
      </c>
      <c r="D361" s="134" t="s">
        <v>268</v>
      </c>
      <c r="E361" s="136">
        <v>22</v>
      </c>
      <c r="F361" s="137">
        <f t="shared" si="30"/>
        <v>71</v>
      </c>
      <c r="G361" s="136">
        <v>19</v>
      </c>
      <c r="H361" s="136">
        <v>52</v>
      </c>
      <c r="I361" s="51" t="s">
        <v>262</v>
      </c>
      <c r="J361" s="15">
        <v>0.4</v>
      </c>
      <c r="K361" s="17">
        <f t="shared" si="31"/>
        <v>26.76056338028169</v>
      </c>
      <c r="L361" s="18">
        <v>10</v>
      </c>
      <c r="M361" s="17">
        <f t="shared" si="32"/>
        <v>36.76056338028169</v>
      </c>
      <c r="N361" s="15">
        <f t="shared" si="33"/>
        <v>0.4</v>
      </c>
      <c r="O361" s="17">
        <f t="shared" si="34"/>
        <v>14.704225352112676</v>
      </c>
      <c r="P361" s="32"/>
      <c r="Q361" s="32"/>
      <c r="R361" s="17">
        <f t="shared" si="35"/>
        <v>14.704225352112676</v>
      </c>
    </row>
    <row r="362" spans="1:18" s="130" customFormat="1" ht="15">
      <c r="A362" s="16"/>
      <c r="B362" s="134" t="s">
        <v>392</v>
      </c>
      <c r="C362" s="72">
        <v>1962</v>
      </c>
      <c r="D362" s="134" t="s">
        <v>456</v>
      </c>
      <c r="E362" s="136">
        <v>7</v>
      </c>
      <c r="F362" s="137">
        <f t="shared" si="30"/>
        <v>25</v>
      </c>
      <c r="G362" s="136">
        <v>5</v>
      </c>
      <c r="H362" s="136">
        <v>20</v>
      </c>
      <c r="I362" s="53" t="s">
        <v>469</v>
      </c>
      <c r="J362" s="15">
        <v>0.1</v>
      </c>
      <c r="K362" s="17">
        <f t="shared" si="31"/>
        <v>20</v>
      </c>
      <c r="L362" s="44">
        <v>0.5</v>
      </c>
      <c r="M362" s="17">
        <f t="shared" si="32"/>
        <v>20.5</v>
      </c>
      <c r="N362" s="15">
        <f t="shared" si="33"/>
        <v>0.1</v>
      </c>
      <c r="O362" s="17">
        <f t="shared" si="34"/>
        <v>2.0500000000000003</v>
      </c>
      <c r="P362" s="32"/>
      <c r="Q362" s="32"/>
      <c r="R362" s="17">
        <f t="shared" si="35"/>
        <v>2.0500000000000003</v>
      </c>
    </row>
    <row r="363" spans="1:18" s="130" customFormat="1" ht="15">
      <c r="A363" s="16"/>
      <c r="B363" s="134" t="s">
        <v>92</v>
      </c>
      <c r="C363" s="72">
        <v>1979</v>
      </c>
      <c r="D363" s="134" t="s">
        <v>356</v>
      </c>
      <c r="E363" s="136">
        <v>18</v>
      </c>
      <c r="F363" s="137">
        <f t="shared" si="30"/>
        <v>60</v>
      </c>
      <c r="G363" s="136">
        <v>25</v>
      </c>
      <c r="H363" s="136">
        <v>35</v>
      </c>
      <c r="I363" s="52" t="s">
        <v>443</v>
      </c>
      <c r="J363" s="15">
        <v>0.25</v>
      </c>
      <c r="K363" s="17">
        <f t="shared" si="31"/>
        <v>41.66666666666667</v>
      </c>
      <c r="L363" s="18">
        <v>7</v>
      </c>
      <c r="M363" s="17">
        <f t="shared" si="32"/>
        <v>48.66666666666667</v>
      </c>
      <c r="N363" s="15">
        <f t="shared" si="33"/>
        <v>0.25</v>
      </c>
      <c r="O363" s="17">
        <f t="shared" si="34"/>
        <v>12.166666666666668</v>
      </c>
      <c r="P363" s="32"/>
      <c r="Q363" s="32"/>
      <c r="R363" s="17">
        <f t="shared" si="35"/>
        <v>12.166666666666668</v>
      </c>
    </row>
    <row r="364" spans="1:18" s="130" customFormat="1" ht="15">
      <c r="A364" s="45"/>
      <c r="B364" s="134" t="s">
        <v>396</v>
      </c>
      <c r="C364" s="72">
        <v>1972</v>
      </c>
      <c r="D364" s="134" t="s">
        <v>480</v>
      </c>
      <c r="E364" s="136">
        <v>11</v>
      </c>
      <c r="F364" s="137">
        <f t="shared" si="30"/>
        <v>42</v>
      </c>
      <c r="G364" s="136">
        <v>6</v>
      </c>
      <c r="H364" s="136">
        <v>36</v>
      </c>
      <c r="I364" s="55" t="s">
        <v>493</v>
      </c>
      <c r="J364" s="15">
        <v>0.1</v>
      </c>
      <c r="K364" s="17">
        <f t="shared" si="31"/>
        <v>14.285714285714285</v>
      </c>
      <c r="L364" s="18">
        <v>2</v>
      </c>
      <c r="M364" s="17">
        <f t="shared" si="32"/>
        <v>16.285714285714285</v>
      </c>
      <c r="N364" s="15">
        <f t="shared" si="33"/>
        <v>0.1</v>
      </c>
      <c r="O364" s="17">
        <f t="shared" si="34"/>
        <v>1.6285714285714286</v>
      </c>
      <c r="P364" s="32"/>
      <c r="Q364" s="32"/>
      <c r="R364" s="17">
        <f t="shared" si="35"/>
        <v>1.6285714285714286</v>
      </c>
    </row>
    <row r="365" spans="1:18" s="130" customFormat="1" ht="15">
      <c r="A365" s="16"/>
      <c r="B365" s="134" t="s">
        <v>46</v>
      </c>
      <c r="C365" s="72">
        <v>1978</v>
      </c>
      <c r="D365" s="134" t="s">
        <v>413</v>
      </c>
      <c r="E365" s="136">
        <v>22</v>
      </c>
      <c r="F365" s="137">
        <f t="shared" si="30"/>
        <v>84</v>
      </c>
      <c r="G365" s="136">
        <v>51</v>
      </c>
      <c r="H365" s="136">
        <v>33</v>
      </c>
      <c r="I365" s="43" t="s">
        <v>20</v>
      </c>
      <c r="J365" s="15">
        <v>0.65</v>
      </c>
      <c r="K365" s="17">
        <f t="shared" si="31"/>
        <v>60.71428571428571</v>
      </c>
      <c r="L365" s="18">
        <v>10</v>
      </c>
      <c r="M365" s="17">
        <f t="shared" si="32"/>
        <v>70.71428571428571</v>
      </c>
      <c r="N365" s="15">
        <f t="shared" si="33"/>
        <v>0.65</v>
      </c>
      <c r="O365" s="17">
        <f t="shared" si="34"/>
        <v>45.964285714285715</v>
      </c>
      <c r="P365" s="32"/>
      <c r="Q365" s="32"/>
      <c r="R365" s="17">
        <f t="shared" si="35"/>
        <v>45.964285714285715</v>
      </c>
    </row>
    <row r="366" spans="1:18" s="130" customFormat="1" ht="15">
      <c r="A366" s="47"/>
      <c r="B366" s="134" t="s">
        <v>446</v>
      </c>
      <c r="C366" s="72">
        <v>1962</v>
      </c>
      <c r="D366" s="134" t="s">
        <v>429</v>
      </c>
      <c r="E366" s="136">
        <v>2</v>
      </c>
      <c r="F366" s="137">
        <f t="shared" si="30"/>
        <v>8</v>
      </c>
      <c r="G366" s="136">
        <v>3</v>
      </c>
      <c r="H366" s="136">
        <v>5</v>
      </c>
      <c r="I366" s="54" t="s">
        <v>449</v>
      </c>
      <c r="J366" s="15">
        <v>0.15</v>
      </c>
      <c r="K366" s="17">
        <f t="shared" si="31"/>
        <v>37.5</v>
      </c>
      <c r="L366" s="18">
        <v>0</v>
      </c>
      <c r="M366" s="17">
        <f t="shared" si="32"/>
        <v>37.5</v>
      </c>
      <c r="N366" s="15">
        <f t="shared" si="33"/>
        <v>0.15</v>
      </c>
      <c r="O366" s="17">
        <f t="shared" si="34"/>
        <v>5.625</v>
      </c>
      <c r="P366" s="32"/>
      <c r="Q366" s="32"/>
      <c r="R366" s="17">
        <f t="shared" si="35"/>
        <v>5.625</v>
      </c>
    </row>
    <row r="367" spans="1:18" s="130" customFormat="1" ht="15">
      <c r="A367" s="16"/>
      <c r="B367" s="134" t="s">
        <v>446</v>
      </c>
      <c r="C367" s="72">
        <v>1962</v>
      </c>
      <c r="D367" s="134" t="s">
        <v>452</v>
      </c>
      <c r="E367" s="136">
        <v>18</v>
      </c>
      <c r="F367" s="137">
        <f t="shared" si="30"/>
        <v>71</v>
      </c>
      <c r="G367" s="136">
        <v>58</v>
      </c>
      <c r="H367" s="136">
        <v>13</v>
      </c>
      <c r="I367" s="53" t="s">
        <v>469</v>
      </c>
      <c r="J367" s="15">
        <v>0.1</v>
      </c>
      <c r="K367" s="17">
        <f t="shared" si="31"/>
        <v>81.69014084507043</v>
      </c>
      <c r="L367" s="18">
        <v>10</v>
      </c>
      <c r="M367" s="17">
        <f t="shared" si="32"/>
        <v>91.69014084507043</v>
      </c>
      <c r="N367" s="15">
        <f t="shared" si="33"/>
        <v>0.1</v>
      </c>
      <c r="O367" s="17">
        <f t="shared" si="34"/>
        <v>9.169014084507044</v>
      </c>
      <c r="P367" s="32"/>
      <c r="Q367" s="32"/>
      <c r="R367" s="17">
        <f t="shared" si="35"/>
        <v>9.169014084507044</v>
      </c>
    </row>
    <row r="368" spans="1:18" s="130" customFormat="1" ht="15">
      <c r="A368" s="47"/>
      <c r="B368" s="134" t="s">
        <v>230</v>
      </c>
      <c r="C368" s="72">
        <v>1977</v>
      </c>
      <c r="D368" s="134" t="s">
        <v>366</v>
      </c>
      <c r="E368" s="136">
        <v>22</v>
      </c>
      <c r="F368" s="137">
        <f t="shared" si="30"/>
        <v>84</v>
      </c>
      <c r="G368" s="136">
        <v>64</v>
      </c>
      <c r="H368" s="136">
        <v>20</v>
      </c>
      <c r="I368" s="54" t="s">
        <v>449</v>
      </c>
      <c r="J368" s="15">
        <v>0.15</v>
      </c>
      <c r="K368" s="17">
        <f t="shared" si="31"/>
        <v>76.19047619047619</v>
      </c>
      <c r="L368" s="18">
        <v>10</v>
      </c>
      <c r="M368" s="17">
        <f t="shared" si="32"/>
        <v>86.19047619047619</v>
      </c>
      <c r="N368" s="15">
        <f t="shared" si="33"/>
        <v>0.15</v>
      </c>
      <c r="O368" s="17">
        <f t="shared" si="34"/>
        <v>12.928571428571429</v>
      </c>
      <c r="P368" s="32"/>
      <c r="Q368" s="32"/>
      <c r="R368" s="17">
        <f t="shared" si="35"/>
        <v>12.928571428571429</v>
      </c>
    </row>
    <row r="369" spans="1:18" s="130" customFormat="1" ht="15">
      <c r="A369" s="16"/>
      <c r="B369" s="134" t="s">
        <v>404</v>
      </c>
      <c r="C369" s="72">
        <v>1972</v>
      </c>
      <c r="D369" s="134" t="s">
        <v>460</v>
      </c>
      <c r="E369" s="136">
        <v>15</v>
      </c>
      <c r="F369" s="137">
        <f t="shared" si="30"/>
        <v>59</v>
      </c>
      <c r="G369" s="136">
        <v>17</v>
      </c>
      <c r="H369" s="136">
        <v>42</v>
      </c>
      <c r="I369" s="53" t="s">
        <v>469</v>
      </c>
      <c r="J369" s="15">
        <v>0.1</v>
      </c>
      <c r="K369" s="17">
        <f t="shared" si="31"/>
        <v>28.8135593220339</v>
      </c>
      <c r="L369" s="18">
        <v>7</v>
      </c>
      <c r="M369" s="17">
        <f t="shared" si="32"/>
        <v>35.813559322033896</v>
      </c>
      <c r="N369" s="15">
        <f t="shared" si="33"/>
        <v>0.1</v>
      </c>
      <c r="O369" s="17">
        <f t="shared" si="34"/>
        <v>3.58135593220339</v>
      </c>
      <c r="P369" s="32"/>
      <c r="Q369" s="32"/>
      <c r="R369" s="17">
        <f t="shared" si="35"/>
        <v>3.58135593220339</v>
      </c>
    </row>
    <row r="370" spans="1:18" s="130" customFormat="1" ht="15">
      <c r="A370" s="16"/>
      <c r="B370" s="134" t="s">
        <v>115</v>
      </c>
      <c r="C370" s="72">
        <v>1950</v>
      </c>
      <c r="D370" s="134" t="s">
        <v>428</v>
      </c>
      <c r="E370" s="136">
        <v>12</v>
      </c>
      <c r="F370" s="137">
        <f t="shared" si="30"/>
        <v>37</v>
      </c>
      <c r="G370" s="136">
        <v>11</v>
      </c>
      <c r="H370" s="136">
        <v>26</v>
      </c>
      <c r="I370" s="54" t="s">
        <v>449</v>
      </c>
      <c r="J370" s="15">
        <v>0.15</v>
      </c>
      <c r="K370" s="17">
        <f t="shared" si="31"/>
        <v>29.72972972972973</v>
      </c>
      <c r="L370" s="18">
        <v>1</v>
      </c>
      <c r="M370" s="17">
        <f t="shared" si="32"/>
        <v>30.72972972972973</v>
      </c>
      <c r="N370" s="15">
        <f t="shared" si="33"/>
        <v>0.15</v>
      </c>
      <c r="O370" s="17">
        <f t="shared" si="34"/>
        <v>4.609459459459459</v>
      </c>
      <c r="P370" s="32"/>
      <c r="Q370" s="32"/>
      <c r="R370" s="17">
        <f t="shared" si="35"/>
        <v>4.609459459459459</v>
      </c>
    </row>
    <row r="371" spans="1:18" s="130" customFormat="1" ht="15">
      <c r="A371" s="16"/>
      <c r="B371" s="134" t="s">
        <v>115</v>
      </c>
      <c r="C371" s="72">
        <v>1950</v>
      </c>
      <c r="D371" s="134" t="s">
        <v>376</v>
      </c>
      <c r="E371" s="136">
        <v>17</v>
      </c>
      <c r="F371" s="137">
        <f t="shared" si="30"/>
        <v>61</v>
      </c>
      <c r="G371" s="136">
        <v>41</v>
      </c>
      <c r="H371" s="136">
        <v>20</v>
      </c>
      <c r="I371" s="55" t="s">
        <v>493</v>
      </c>
      <c r="J371" s="15">
        <v>0.1</v>
      </c>
      <c r="K371" s="17">
        <f t="shared" si="31"/>
        <v>67.21311475409836</v>
      </c>
      <c r="L371" s="18">
        <v>8</v>
      </c>
      <c r="M371" s="17">
        <f t="shared" si="32"/>
        <v>75.21311475409836</v>
      </c>
      <c r="N371" s="15">
        <f t="shared" si="33"/>
        <v>0.1</v>
      </c>
      <c r="O371" s="17">
        <f t="shared" si="34"/>
        <v>7.521311475409836</v>
      </c>
      <c r="P371" s="32"/>
      <c r="Q371" s="32"/>
      <c r="R371" s="17">
        <f t="shared" si="35"/>
        <v>7.521311475409836</v>
      </c>
    </row>
    <row r="372" spans="1:18" s="130" customFormat="1" ht="15">
      <c r="A372" s="16"/>
      <c r="B372" s="134" t="s">
        <v>162</v>
      </c>
      <c r="C372" s="72">
        <v>1945</v>
      </c>
      <c r="D372" s="134" t="s">
        <v>354</v>
      </c>
      <c r="E372" s="136">
        <v>14</v>
      </c>
      <c r="F372" s="137">
        <f t="shared" si="30"/>
        <v>42</v>
      </c>
      <c r="G372" s="136">
        <v>9</v>
      </c>
      <c r="H372" s="136">
        <v>33</v>
      </c>
      <c r="I372" s="52" t="s">
        <v>443</v>
      </c>
      <c r="J372" s="15">
        <v>0.25</v>
      </c>
      <c r="K372" s="17">
        <f t="shared" si="31"/>
        <v>21.428571428571427</v>
      </c>
      <c r="L372" s="18">
        <v>3</v>
      </c>
      <c r="M372" s="17">
        <f t="shared" si="32"/>
        <v>24.428571428571427</v>
      </c>
      <c r="N372" s="15">
        <f t="shared" si="33"/>
        <v>0.25</v>
      </c>
      <c r="O372" s="17">
        <f t="shared" si="34"/>
        <v>6.107142857142857</v>
      </c>
      <c r="P372" s="32"/>
      <c r="Q372" s="32"/>
      <c r="R372" s="17">
        <f t="shared" si="35"/>
        <v>6.107142857142857</v>
      </c>
    </row>
    <row r="373" spans="1:18" s="130" customFormat="1" ht="15">
      <c r="A373" s="16"/>
      <c r="B373" s="134" t="s">
        <v>483</v>
      </c>
      <c r="C373" s="72">
        <v>1976</v>
      </c>
      <c r="D373" s="134" t="s">
        <v>376</v>
      </c>
      <c r="E373" s="136">
        <v>7</v>
      </c>
      <c r="F373" s="137">
        <f t="shared" si="30"/>
        <v>25</v>
      </c>
      <c r="G373" s="136">
        <v>23</v>
      </c>
      <c r="H373" s="136">
        <v>2</v>
      </c>
      <c r="I373" s="55" t="s">
        <v>493</v>
      </c>
      <c r="J373" s="15">
        <v>0.1</v>
      </c>
      <c r="K373" s="17">
        <f t="shared" si="31"/>
        <v>92</v>
      </c>
      <c r="L373" s="44">
        <v>0.5</v>
      </c>
      <c r="M373" s="17">
        <f t="shared" si="32"/>
        <v>92.5</v>
      </c>
      <c r="N373" s="15">
        <f t="shared" si="33"/>
        <v>0.1</v>
      </c>
      <c r="O373" s="17">
        <f t="shared" si="34"/>
        <v>9.25</v>
      </c>
      <c r="P373" s="32"/>
      <c r="Q373" s="32"/>
      <c r="R373" s="17">
        <f t="shared" si="35"/>
        <v>9.25</v>
      </c>
    </row>
    <row r="374" spans="1:18" s="130" customFormat="1" ht="15">
      <c r="A374" s="16"/>
      <c r="B374" s="134" t="s">
        <v>145</v>
      </c>
      <c r="C374" s="72">
        <v>1976</v>
      </c>
      <c r="D374" s="134" t="s">
        <v>371</v>
      </c>
      <c r="E374" s="136">
        <v>12</v>
      </c>
      <c r="F374" s="137">
        <f t="shared" si="30"/>
        <v>48</v>
      </c>
      <c r="G374" s="136">
        <v>29</v>
      </c>
      <c r="H374" s="136">
        <v>19</v>
      </c>
      <c r="I374" s="54" t="s">
        <v>449</v>
      </c>
      <c r="J374" s="15">
        <v>0.15</v>
      </c>
      <c r="K374" s="17">
        <f t="shared" si="31"/>
        <v>60.416666666666664</v>
      </c>
      <c r="L374" s="18">
        <v>1</v>
      </c>
      <c r="M374" s="17">
        <f t="shared" si="32"/>
        <v>61.416666666666664</v>
      </c>
      <c r="N374" s="15">
        <f t="shared" si="33"/>
        <v>0.15</v>
      </c>
      <c r="O374" s="17">
        <f t="shared" si="34"/>
        <v>9.212499999999999</v>
      </c>
      <c r="P374" s="32"/>
      <c r="Q374" s="32"/>
      <c r="R374" s="17">
        <f t="shared" si="35"/>
        <v>9.212499999999999</v>
      </c>
    </row>
    <row r="375" spans="1:18" s="130" customFormat="1" ht="15">
      <c r="A375" s="131"/>
      <c r="B375" s="133" t="s">
        <v>145</v>
      </c>
      <c r="C375" s="132">
        <v>1976</v>
      </c>
      <c r="D375" s="133" t="s">
        <v>438</v>
      </c>
      <c r="E375" s="138">
        <v>1</v>
      </c>
      <c r="F375" s="139">
        <f t="shared" si="30"/>
        <v>3</v>
      </c>
      <c r="G375" s="138">
        <v>1</v>
      </c>
      <c r="H375" s="138">
        <v>2</v>
      </c>
      <c r="I375" s="125" t="s">
        <v>443</v>
      </c>
      <c r="J375" s="132">
        <v>0.25</v>
      </c>
      <c r="K375" s="126">
        <f t="shared" si="31"/>
        <v>33.33333333333333</v>
      </c>
      <c r="L375" s="127">
        <v>0</v>
      </c>
      <c r="M375" s="126">
        <f t="shared" si="32"/>
        <v>33.33333333333333</v>
      </c>
      <c r="N375" s="128">
        <f t="shared" si="33"/>
        <v>0.25</v>
      </c>
      <c r="O375" s="126">
        <f t="shared" si="34"/>
        <v>8.333333333333332</v>
      </c>
      <c r="P375" s="129"/>
      <c r="Q375" s="129"/>
      <c r="R375" s="126">
        <f t="shared" si="35"/>
        <v>8.333333333333332</v>
      </c>
    </row>
    <row r="376" spans="1:18" s="130" customFormat="1" ht="15">
      <c r="A376" s="16"/>
      <c r="B376" s="134" t="s">
        <v>148</v>
      </c>
      <c r="C376" s="72">
        <v>1991</v>
      </c>
      <c r="D376" s="134" t="s">
        <v>367</v>
      </c>
      <c r="E376" s="136">
        <v>18</v>
      </c>
      <c r="F376" s="137">
        <f t="shared" si="30"/>
        <v>71</v>
      </c>
      <c r="G376" s="136">
        <v>32</v>
      </c>
      <c r="H376" s="136">
        <v>39</v>
      </c>
      <c r="I376" s="54" t="s">
        <v>449</v>
      </c>
      <c r="J376" s="15">
        <v>0.15</v>
      </c>
      <c r="K376" s="17">
        <f t="shared" si="31"/>
        <v>45.07042253521127</v>
      </c>
      <c r="L376" s="18">
        <v>7</v>
      </c>
      <c r="M376" s="17">
        <f t="shared" si="32"/>
        <v>52.07042253521127</v>
      </c>
      <c r="N376" s="15">
        <f t="shared" si="33"/>
        <v>0.15</v>
      </c>
      <c r="O376" s="17">
        <f t="shared" si="34"/>
        <v>7.810563380281691</v>
      </c>
      <c r="P376" s="32"/>
      <c r="Q376" s="32"/>
      <c r="R376" s="17">
        <f t="shared" si="35"/>
        <v>7.810563380281691</v>
      </c>
    </row>
    <row r="377" spans="1:18" s="130" customFormat="1" ht="15">
      <c r="A377" s="131"/>
      <c r="B377" s="133" t="s">
        <v>148</v>
      </c>
      <c r="C377" s="132">
        <v>1991</v>
      </c>
      <c r="D377" s="133" t="s">
        <v>358</v>
      </c>
      <c r="E377" s="138">
        <v>1</v>
      </c>
      <c r="F377" s="139">
        <f t="shared" si="30"/>
        <v>4</v>
      </c>
      <c r="G377" s="138">
        <v>1</v>
      </c>
      <c r="H377" s="138">
        <v>3</v>
      </c>
      <c r="I377" s="125" t="s">
        <v>443</v>
      </c>
      <c r="J377" s="132">
        <v>0.25</v>
      </c>
      <c r="K377" s="126">
        <f t="shared" si="31"/>
        <v>25</v>
      </c>
      <c r="L377" s="127">
        <v>0</v>
      </c>
      <c r="M377" s="126">
        <f t="shared" si="32"/>
        <v>25</v>
      </c>
      <c r="N377" s="128">
        <f t="shared" si="33"/>
        <v>0.25</v>
      </c>
      <c r="O377" s="126">
        <f t="shared" si="34"/>
        <v>6.25</v>
      </c>
      <c r="P377" s="129"/>
      <c r="Q377" s="129"/>
      <c r="R377" s="126">
        <f t="shared" si="35"/>
        <v>6.25</v>
      </c>
    </row>
    <row r="378" spans="1:18" s="130" customFormat="1" ht="15">
      <c r="A378" s="16"/>
      <c r="B378" s="134" t="s">
        <v>294</v>
      </c>
      <c r="C378" s="72">
        <v>1951</v>
      </c>
      <c r="D378" s="134" t="s">
        <v>456</v>
      </c>
      <c r="E378" s="136">
        <v>17</v>
      </c>
      <c r="F378" s="137">
        <f t="shared" si="30"/>
        <v>63</v>
      </c>
      <c r="G378" s="136">
        <v>25</v>
      </c>
      <c r="H378" s="136">
        <v>38</v>
      </c>
      <c r="I378" s="53" t="s">
        <v>469</v>
      </c>
      <c r="J378" s="15">
        <v>0.1</v>
      </c>
      <c r="K378" s="17">
        <f t="shared" si="31"/>
        <v>39.682539682539684</v>
      </c>
      <c r="L378" s="18">
        <v>9</v>
      </c>
      <c r="M378" s="17">
        <f t="shared" si="32"/>
        <v>48.682539682539684</v>
      </c>
      <c r="N378" s="15">
        <f t="shared" si="33"/>
        <v>0.1</v>
      </c>
      <c r="O378" s="17">
        <f t="shared" si="34"/>
        <v>4.868253968253969</v>
      </c>
      <c r="P378" s="32"/>
      <c r="Q378" s="32"/>
      <c r="R378" s="17">
        <f t="shared" si="35"/>
        <v>4.868253968253969</v>
      </c>
    </row>
    <row r="379" spans="1:18" s="130" customFormat="1" ht="15">
      <c r="A379" s="45"/>
      <c r="B379" s="134" t="s">
        <v>252</v>
      </c>
      <c r="C379" s="72">
        <v>1977</v>
      </c>
      <c r="D379" s="134" t="s">
        <v>471</v>
      </c>
      <c r="E379" s="136">
        <v>5</v>
      </c>
      <c r="F379" s="137">
        <f t="shared" si="30"/>
        <v>20</v>
      </c>
      <c r="G379" s="136">
        <v>5</v>
      </c>
      <c r="H379" s="136">
        <v>15</v>
      </c>
      <c r="I379" s="55" t="s">
        <v>493</v>
      </c>
      <c r="J379" s="15">
        <v>0.1</v>
      </c>
      <c r="K379" s="17">
        <f t="shared" si="31"/>
        <v>25</v>
      </c>
      <c r="L379" s="44">
        <v>0.5</v>
      </c>
      <c r="M379" s="17">
        <f t="shared" si="32"/>
        <v>25.5</v>
      </c>
      <c r="N379" s="15">
        <f t="shared" si="33"/>
        <v>0.1</v>
      </c>
      <c r="O379" s="17">
        <f t="shared" si="34"/>
        <v>2.5500000000000003</v>
      </c>
      <c r="P379" s="32"/>
      <c r="Q379" s="32"/>
      <c r="R379" s="17">
        <f t="shared" si="35"/>
        <v>2.5500000000000003</v>
      </c>
    </row>
    <row r="380" spans="1:18" s="130" customFormat="1" ht="15">
      <c r="A380" s="16"/>
      <c r="B380" s="134" t="s">
        <v>242</v>
      </c>
      <c r="C380" s="72">
        <v>1947</v>
      </c>
      <c r="D380" s="134" t="s">
        <v>414</v>
      </c>
      <c r="E380" s="136">
        <v>1</v>
      </c>
      <c r="F380" s="137">
        <f t="shared" si="30"/>
        <v>3</v>
      </c>
      <c r="G380" s="136">
        <v>1</v>
      </c>
      <c r="H380" s="136">
        <v>2</v>
      </c>
      <c r="I380" s="51" t="s">
        <v>262</v>
      </c>
      <c r="J380" s="15">
        <v>0.4</v>
      </c>
      <c r="K380" s="17">
        <f t="shared" si="31"/>
        <v>33.33333333333333</v>
      </c>
      <c r="L380" s="18">
        <v>0</v>
      </c>
      <c r="M380" s="17">
        <f t="shared" si="32"/>
        <v>33.33333333333333</v>
      </c>
      <c r="N380" s="15">
        <f t="shared" si="33"/>
        <v>0.4</v>
      </c>
      <c r="O380" s="17">
        <f t="shared" si="34"/>
        <v>13.333333333333332</v>
      </c>
      <c r="P380" s="32"/>
      <c r="Q380" s="32"/>
      <c r="R380" s="17">
        <f t="shared" si="35"/>
        <v>13.333333333333332</v>
      </c>
    </row>
    <row r="381" spans="1:18" s="130" customFormat="1" ht="15">
      <c r="A381" s="16"/>
      <c r="B381" s="134" t="s">
        <v>242</v>
      </c>
      <c r="C381" s="72">
        <v>1947</v>
      </c>
      <c r="D381" s="134" t="s">
        <v>444</v>
      </c>
      <c r="E381" s="136">
        <v>8</v>
      </c>
      <c r="F381" s="137">
        <f t="shared" si="30"/>
        <v>24</v>
      </c>
      <c r="G381" s="136">
        <v>4</v>
      </c>
      <c r="H381" s="136">
        <v>20</v>
      </c>
      <c r="I381" s="54" t="s">
        <v>449</v>
      </c>
      <c r="J381" s="15">
        <v>0.15</v>
      </c>
      <c r="K381" s="17">
        <f t="shared" si="31"/>
        <v>16.666666666666664</v>
      </c>
      <c r="L381" s="44">
        <v>0.5</v>
      </c>
      <c r="M381" s="17">
        <f t="shared" si="32"/>
        <v>17.166666666666664</v>
      </c>
      <c r="N381" s="15">
        <f t="shared" si="33"/>
        <v>0.15</v>
      </c>
      <c r="O381" s="17">
        <f t="shared" si="34"/>
        <v>2.5749999999999997</v>
      </c>
      <c r="P381" s="32"/>
      <c r="Q381" s="32"/>
      <c r="R381" s="17">
        <f t="shared" si="35"/>
        <v>2.5749999999999997</v>
      </c>
    </row>
    <row r="382" spans="1:18" s="130" customFormat="1" ht="15">
      <c r="A382" s="16"/>
      <c r="B382" s="134" t="s">
        <v>316</v>
      </c>
      <c r="C382" s="72">
        <v>1984</v>
      </c>
      <c r="D382" s="134" t="s">
        <v>473</v>
      </c>
      <c r="E382" s="136">
        <v>17</v>
      </c>
      <c r="F382" s="137">
        <f t="shared" si="30"/>
        <v>66</v>
      </c>
      <c r="G382" s="136">
        <v>5</v>
      </c>
      <c r="H382" s="136">
        <v>61</v>
      </c>
      <c r="I382" s="55" t="s">
        <v>493</v>
      </c>
      <c r="J382" s="15">
        <v>0.1</v>
      </c>
      <c r="K382" s="17">
        <f t="shared" si="31"/>
        <v>7.575757575757576</v>
      </c>
      <c r="L382" s="18">
        <v>8</v>
      </c>
      <c r="M382" s="17">
        <f t="shared" si="32"/>
        <v>15.575757575757576</v>
      </c>
      <c r="N382" s="15">
        <f t="shared" si="33"/>
        <v>0.1</v>
      </c>
      <c r="O382" s="17">
        <f t="shared" si="34"/>
        <v>1.5575757575757576</v>
      </c>
      <c r="P382" s="32"/>
      <c r="Q382" s="32"/>
      <c r="R382" s="17">
        <f t="shared" si="35"/>
        <v>1.5575757575757576</v>
      </c>
    </row>
  </sheetData>
  <sheetProtection/>
  <autoFilter ref="A1:R344"/>
  <printOptions/>
  <pageMargins left="0.1968503937007874" right="0.5118110236220472" top="0.6692913385826772" bottom="0.2755905511811024" header="0.31496062992125984" footer="0.31496062992125984"/>
  <pageSetup horizontalDpi="600" verticalDpi="600" orientation="landscape" paperSize="9" r:id="rId1"/>
  <headerFooter>
    <oddHeader>&amp;L&amp;"Arial,Tučné"&amp;14ŽEBŘÍČKOVÉ BODY&amp;C&amp;"Arial,Tučné"&amp;14 RSST RYCHNOV NAD KNĚŽNOU &amp;R&amp;"Arial,Tučné"&amp;14sezóna 2013-2014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zoomScalePageLayoutView="0" workbookViewId="0" topLeftCell="A1">
      <pane ySplit="1" topLeftCell="A173" activePane="bottomLeft" state="frozen"/>
      <selection pane="topLeft" activeCell="A1" sqref="A1"/>
      <selection pane="bottomLeft" activeCell="B185" sqref="B185"/>
    </sheetView>
  </sheetViews>
  <sheetFormatPr defaultColWidth="9.140625" defaultRowHeight="15"/>
  <cols>
    <col min="1" max="1" width="9.28125" style="0" bestFit="1" customWidth="1"/>
    <col min="2" max="2" width="19.7109375" style="0" bestFit="1" customWidth="1"/>
    <col min="3" max="3" width="10.140625" style="6" customWidth="1"/>
    <col min="4" max="4" width="34.28125" style="0" customWidth="1"/>
    <col min="5" max="8" width="3.28125" style="0" bestFit="1" customWidth="1"/>
    <col min="9" max="9" width="6.421875" style="0" bestFit="1" customWidth="1"/>
    <col min="10" max="10" width="5.7109375" style="0" bestFit="1" customWidth="1"/>
    <col min="11" max="11" width="6.421875" style="0" bestFit="1" customWidth="1"/>
    <col min="12" max="12" width="3.421875" style="0" bestFit="1" customWidth="1"/>
    <col min="13" max="13" width="6.421875" style="0" bestFit="1" customWidth="1"/>
    <col min="14" max="14" width="5.7109375" style="0" bestFit="1" customWidth="1"/>
    <col min="15" max="15" width="6.421875" style="0" bestFit="1" customWidth="1"/>
    <col min="16" max="17" width="5.7109375" style="0" bestFit="1" customWidth="1"/>
    <col min="18" max="18" width="6.421875" style="0" bestFit="1" customWidth="1"/>
  </cols>
  <sheetData>
    <row r="1" spans="1:18" ht="90" customHeight="1">
      <c r="A1" s="41" t="s">
        <v>0</v>
      </c>
      <c r="B1" s="33" t="s">
        <v>1</v>
      </c>
      <c r="C1" s="87" t="s">
        <v>436</v>
      </c>
      <c r="D1" s="33" t="s">
        <v>2</v>
      </c>
      <c r="E1" s="1" t="s">
        <v>3</v>
      </c>
      <c r="F1" s="1" t="s">
        <v>4</v>
      </c>
      <c r="G1" s="1" t="s">
        <v>5</v>
      </c>
      <c r="H1" s="1" t="s">
        <v>317</v>
      </c>
      <c r="I1" s="1" t="s">
        <v>6</v>
      </c>
      <c r="J1" s="1" t="s">
        <v>282</v>
      </c>
      <c r="K1" s="1" t="s">
        <v>7</v>
      </c>
      <c r="L1" s="31" t="s">
        <v>8</v>
      </c>
      <c r="M1" s="1" t="s">
        <v>9</v>
      </c>
      <c r="N1" s="1" t="s">
        <v>282</v>
      </c>
      <c r="O1" s="1" t="s">
        <v>351</v>
      </c>
      <c r="P1" s="1" t="s">
        <v>336</v>
      </c>
      <c r="Q1" s="31" t="s">
        <v>350</v>
      </c>
      <c r="R1" s="1" t="s">
        <v>14</v>
      </c>
    </row>
    <row r="2" spans="1:18" ht="15">
      <c r="A2" s="47">
        <v>1</v>
      </c>
      <c r="B2" s="48" t="s">
        <v>361</v>
      </c>
      <c r="C2" s="72">
        <v>1978</v>
      </c>
      <c r="D2" s="48" t="s">
        <v>430</v>
      </c>
      <c r="E2" s="48">
        <v>16</v>
      </c>
      <c r="F2" s="49">
        <f aca="true" t="shared" si="0" ref="F2:F66">SUM(G2:H2)</f>
        <v>57</v>
      </c>
      <c r="G2" s="48">
        <v>42</v>
      </c>
      <c r="H2" s="48">
        <v>15</v>
      </c>
      <c r="I2" s="42" t="s">
        <v>437</v>
      </c>
      <c r="J2" s="15">
        <v>1.5</v>
      </c>
      <c r="K2" s="17">
        <f aca="true" t="shared" si="1" ref="K2:K66">PRODUCT(G2/F2)*100</f>
        <v>73.68421052631578</v>
      </c>
      <c r="L2" s="18">
        <v>5</v>
      </c>
      <c r="M2" s="17">
        <f aca="true" t="shared" si="2" ref="M2:M66">SUM(K2:L2)</f>
        <v>78.68421052631578</v>
      </c>
      <c r="N2" s="15">
        <f aca="true" t="shared" si="3" ref="N2:N66">J2</f>
        <v>1.5</v>
      </c>
      <c r="O2" s="17">
        <f aca="true" t="shared" si="4" ref="O2:O66">PRODUCT(M2:N2)</f>
        <v>118.02631578947367</v>
      </c>
      <c r="P2" s="32"/>
      <c r="Q2" s="32"/>
      <c r="R2" s="17">
        <f aca="true" t="shared" si="5" ref="R2:R66">SUM(O2:Q2)</f>
        <v>118.02631578947367</v>
      </c>
    </row>
    <row r="3" spans="1:18" ht="15">
      <c r="A3" s="16">
        <v>2</v>
      </c>
      <c r="B3" s="48" t="s">
        <v>15</v>
      </c>
      <c r="C3" s="72">
        <v>1962</v>
      </c>
      <c r="D3" s="48" t="s">
        <v>430</v>
      </c>
      <c r="E3" s="48">
        <v>15</v>
      </c>
      <c r="F3" s="49">
        <f t="shared" si="0"/>
        <v>48</v>
      </c>
      <c r="G3" s="48">
        <v>25</v>
      </c>
      <c r="H3" s="48">
        <v>23</v>
      </c>
      <c r="I3" s="42" t="s">
        <v>437</v>
      </c>
      <c r="J3" s="15">
        <v>1.5</v>
      </c>
      <c r="K3" s="17">
        <f t="shared" si="1"/>
        <v>52.083333333333336</v>
      </c>
      <c r="L3" s="18">
        <v>4</v>
      </c>
      <c r="M3" s="17">
        <f t="shared" si="2"/>
        <v>56.083333333333336</v>
      </c>
      <c r="N3" s="15">
        <f t="shared" si="3"/>
        <v>1.5</v>
      </c>
      <c r="O3" s="17">
        <f t="shared" si="4"/>
        <v>84.125</v>
      </c>
      <c r="P3" s="32"/>
      <c r="Q3" s="32"/>
      <c r="R3" s="17">
        <f t="shared" si="5"/>
        <v>84.125</v>
      </c>
    </row>
    <row r="4" spans="1:18" ht="15">
      <c r="A4" s="46" t="s">
        <v>514</v>
      </c>
      <c r="B4" s="73" t="s">
        <v>17</v>
      </c>
      <c r="C4" s="72">
        <v>1989</v>
      </c>
      <c r="D4" s="48" t="s">
        <v>430</v>
      </c>
      <c r="E4" s="48">
        <v>6</v>
      </c>
      <c r="F4" s="49">
        <f t="shared" si="0"/>
        <v>21</v>
      </c>
      <c r="G4" s="48">
        <v>9</v>
      </c>
      <c r="H4" s="48">
        <v>12</v>
      </c>
      <c r="I4" s="42" t="s">
        <v>437</v>
      </c>
      <c r="J4" s="15">
        <v>1.5</v>
      </c>
      <c r="K4" s="17">
        <f t="shared" si="1"/>
        <v>42.857142857142854</v>
      </c>
      <c r="L4" s="44">
        <v>0.5</v>
      </c>
      <c r="M4" s="17">
        <f t="shared" si="2"/>
        <v>43.357142857142854</v>
      </c>
      <c r="N4" s="15">
        <f t="shared" si="3"/>
        <v>1.5</v>
      </c>
      <c r="O4" s="17">
        <f t="shared" si="4"/>
        <v>65.03571428571428</v>
      </c>
      <c r="P4" s="32"/>
      <c r="Q4" s="32"/>
      <c r="R4" s="17">
        <f t="shared" si="5"/>
        <v>65.03571428571428</v>
      </c>
    </row>
    <row r="5" spans="1:18" ht="15">
      <c r="A5" s="47">
        <v>3</v>
      </c>
      <c r="B5" s="48" t="s">
        <v>412</v>
      </c>
      <c r="C5" s="72">
        <v>1985</v>
      </c>
      <c r="D5" s="48" t="s">
        <v>413</v>
      </c>
      <c r="E5" s="48">
        <v>21</v>
      </c>
      <c r="F5" s="49">
        <f t="shared" si="0"/>
        <v>81</v>
      </c>
      <c r="G5" s="48">
        <v>67</v>
      </c>
      <c r="H5" s="48">
        <v>14</v>
      </c>
      <c r="I5" s="43" t="s">
        <v>20</v>
      </c>
      <c r="J5" s="15">
        <v>0.65</v>
      </c>
      <c r="K5" s="17">
        <f t="shared" si="1"/>
        <v>82.71604938271605</v>
      </c>
      <c r="L5" s="18">
        <v>10</v>
      </c>
      <c r="M5" s="17">
        <f t="shared" si="2"/>
        <v>92.71604938271605</v>
      </c>
      <c r="N5" s="15">
        <f t="shared" si="3"/>
        <v>0.65</v>
      </c>
      <c r="O5" s="17">
        <f t="shared" si="4"/>
        <v>60.26543209876544</v>
      </c>
      <c r="P5" s="32"/>
      <c r="Q5" s="32"/>
      <c r="R5" s="17">
        <f t="shared" si="5"/>
        <v>60.26543209876544</v>
      </c>
    </row>
    <row r="6" spans="1:18" ht="15">
      <c r="A6" s="47">
        <v>4</v>
      </c>
      <c r="B6" s="48" t="s">
        <v>19</v>
      </c>
      <c r="C6" s="72">
        <v>1969</v>
      </c>
      <c r="D6" s="48" t="s">
        <v>420</v>
      </c>
      <c r="E6" s="48">
        <v>21</v>
      </c>
      <c r="F6" s="49">
        <f t="shared" si="0"/>
        <v>66</v>
      </c>
      <c r="G6" s="48">
        <v>57</v>
      </c>
      <c r="H6" s="48">
        <v>9</v>
      </c>
      <c r="I6" s="112" t="s">
        <v>262</v>
      </c>
      <c r="J6" s="15">
        <v>0.4</v>
      </c>
      <c r="K6" s="17">
        <f t="shared" si="1"/>
        <v>86.36363636363636</v>
      </c>
      <c r="L6" s="18">
        <v>10</v>
      </c>
      <c r="M6" s="17">
        <f t="shared" si="2"/>
        <v>96.36363636363636</v>
      </c>
      <c r="N6" s="15">
        <f t="shared" si="3"/>
        <v>0.4</v>
      </c>
      <c r="O6" s="17">
        <f t="shared" si="4"/>
        <v>38.54545454545455</v>
      </c>
      <c r="P6" s="32">
        <v>7</v>
      </c>
      <c r="Q6" s="32">
        <v>3</v>
      </c>
      <c r="R6" s="17">
        <f t="shared" si="5"/>
        <v>48.54545454545455</v>
      </c>
    </row>
    <row r="7" spans="1:18" ht="15">
      <c r="A7" s="16">
        <v>5</v>
      </c>
      <c r="B7" s="48" t="s">
        <v>46</v>
      </c>
      <c r="C7" s="72">
        <v>1978</v>
      </c>
      <c r="D7" s="48" t="s">
        <v>413</v>
      </c>
      <c r="E7" s="48">
        <v>22</v>
      </c>
      <c r="F7" s="49">
        <f t="shared" si="0"/>
        <v>84</v>
      </c>
      <c r="G7" s="48">
        <v>51</v>
      </c>
      <c r="H7" s="48">
        <v>33</v>
      </c>
      <c r="I7" s="43" t="s">
        <v>20</v>
      </c>
      <c r="J7" s="15">
        <v>0.65</v>
      </c>
      <c r="K7" s="17">
        <f t="shared" si="1"/>
        <v>60.71428571428571</v>
      </c>
      <c r="L7" s="18">
        <v>10</v>
      </c>
      <c r="M7" s="17">
        <f t="shared" si="2"/>
        <v>70.71428571428571</v>
      </c>
      <c r="N7" s="15">
        <f t="shared" si="3"/>
        <v>0.65</v>
      </c>
      <c r="O7" s="17">
        <f t="shared" si="4"/>
        <v>45.964285714285715</v>
      </c>
      <c r="P7" s="32"/>
      <c r="Q7" s="32"/>
      <c r="R7" s="17">
        <f t="shared" si="5"/>
        <v>45.964285714285715</v>
      </c>
    </row>
    <row r="8" spans="1:18" ht="15">
      <c r="A8" s="16">
        <v>6</v>
      </c>
      <c r="B8" s="48" t="s">
        <v>55</v>
      </c>
      <c r="C8" s="72">
        <v>1976</v>
      </c>
      <c r="D8" s="48" t="s">
        <v>268</v>
      </c>
      <c r="E8" s="48">
        <v>18</v>
      </c>
      <c r="F8" s="49">
        <f t="shared" si="0"/>
        <v>65</v>
      </c>
      <c r="G8" s="48">
        <v>62</v>
      </c>
      <c r="H8" s="48">
        <v>3</v>
      </c>
      <c r="I8" s="112" t="s">
        <v>262</v>
      </c>
      <c r="J8" s="15">
        <v>0.4</v>
      </c>
      <c r="K8" s="17">
        <f t="shared" si="1"/>
        <v>95.38461538461539</v>
      </c>
      <c r="L8" s="18">
        <v>7</v>
      </c>
      <c r="M8" s="17">
        <f t="shared" si="2"/>
        <v>102.38461538461539</v>
      </c>
      <c r="N8" s="15">
        <f t="shared" si="3"/>
        <v>0.4</v>
      </c>
      <c r="O8" s="17">
        <f t="shared" si="4"/>
        <v>40.95384615384616</v>
      </c>
      <c r="P8" s="32"/>
      <c r="Q8" s="32"/>
      <c r="R8" s="17">
        <f t="shared" si="5"/>
        <v>40.95384615384616</v>
      </c>
    </row>
    <row r="9" spans="1:18" ht="15">
      <c r="A9" s="16">
        <v>7</v>
      </c>
      <c r="B9" s="48" t="s">
        <v>61</v>
      </c>
      <c r="C9" s="72">
        <v>1975</v>
      </c>
      <c r="D9" s="48" t="s">
        <v>414</v>
      </c>
      <c r="E9" s="48">
        <v>16</v>
      </c>
      <c r="F9" s="49">
        <f t="shared" si="0"/>
        <v>58</v>
      </c>
      <c r="G9" s="48">
        <v>56</v>
      </c>
      <c r="H9" s="48">
        <v>2</v>
      </c>
      <c r="I9" s="112" t="s">
        <v>262</v>
      </c>
      <c r="J9" s="15">
        <v>0.4</v>
      </c>
      <c r="K9" s="17">
        <f t="shared" si="1"/>
        <v>96.55172413793103</v>
      </c>
      <c r="L9" s="18">
        <v>5</v>
      </c>
      <c r="M9" s="17">
        <f t="shared" si="2"/>
        <v>101.55172413793103</v>
      </c>
      <c r="N9" s="15">
        <f t="shared" si="3"/>
        <v>0.4</v>
      </c>
      <c r="O9" s="17">
        <f t="shared" si="4"/>
        <v>40.62068965517241</v>
      </c>
      <c r="P9" s="32"/>
      <c r="Q9" s="32"/>
      <c r="R9" s="17">
        <f t="shared" si="5"/>
        <v>40.62068965517241</v>
      </c>
    </row>
    <row r="10" spans="1:18" ht="15">
      <c r="A10" s="47">
        <v>8</v>
      </c>
      <c r="B10" s="48" t="s">
        <v>417</v>
      </c>
      <c r="C10" s="72">
        <v>1978</v>
      </c>
      <c r="D10" s="48" t="s">
        <v>414</v>
      </c>
      <c r="E10" s="48">
        <v>21</v>
      </c>
      <c r="F10" s="49">
        <f t="shared" si="0"/>
        <v>62</v>
      </c>
      <c r="G10" s="48">
        <v>50</v>
      </c>
      <c r="H10" s="48">
        <v>12</v>
      </c>
      <c r="I10" s="112" t="s">
        <v>262</v>
      </c>
      <c r="J10" s="15">
        <v>0.4</v>
      </c>
      <c r="K10" s="17">
        <f t="shared" si="1"/>
        <v>80.64516129032258</v>
      </c>
      <c r="L10" s="18">
        <v>10</v>
      </c>
      <c r="M10" s="17">
        <f t="shared" si="2"/>
        <v>90.64516129032258</v>
      </c>
      <c r="N10" s="15">
        <f t="shared" si="3"/>
        <v>0.4</v>
      </c>
      <c r="O10" s="17">
        <f t="shared" si="4"/>
        <v>36.25806451612903</v>
      </c>
      <c r="P10" s="32"/>
      <c r="Q10" s="32"/>
      <c r="R10" s="17">
        <f t="shared" si="5"/>
        <v>36.25806451612903</v>
      </c>
    </row>
    <row r="11" spans="1:18" ht="15">
      <c r="A11" s="47">
        <v>9</v>
      </c>
      <c r="B11" s="48" t="s">
        <v>26</v>
      </c>
      <c r="C11" s="72">
        <v>1956</v>
      </c>
      <c r="D11" s="48" t="s">
        <v>420</v>
      </c>
      <c r="E11" s="48">
        <v>21</v>
      </c>
      <c r="F11" s="49">
        <f t="shared" si="0"/>
        <v>64</v>
      </c>
      <c r="G11" s="48">
        <v>28</v>
      </c>
      <c r="H11" s="48">
        <v>36</v>
      </c>
      <c r="I11" s="112" t="s">
        <v>262</v>
      </c>
      <c r="J11" s="15">
        <v>0.4</v>
      </c>
      <c r="K11" s="17">
        <f t="shared" si="1"/>
        <v>43.75</v>
      </c>
      <c r="L11" s="18">
        <v>10</v>
      </c>
      <c r="M11" s="17">
        <f t="shared" si="2"/>
        <v>53.75</v>
      </c>
      <c r="N11" s="15">
        <f t="shared" si="3"/>
        <v>0.4</v>
      </c>
      <c r="O11" s="17">
        <f t="shared" si="4"/>
        <v>21.5</v>
      </c>
      <c r="P11" s="32">
        <v>10</v>
      </c>
      <c r="Q11" s="32">
        <v>3</v>
      </c>
      <c r="R11" s="17">
        <f t="shared" si="5"/>
        <v>34.5</v>
      </c>
    </row>
    <row r="12" spans="1:18" ht="15">
      <c r="A12" s="47">
        <v>10</v>
      </c>
      <c r="B12" s="48" t="s">
        <v>81</v>
      </c>
      <c r="C12" s="72">
        <v>1982</v>
      </c>
      <c r="D12" s="48" t="s">
        <v>419</v>
      </c>
      <c r="E12" s="48">
        <v>20</v>
      </c>
      <c r="F12" s="49">
        <f t="shared" si="0"/>
        <v>61</v>
      </c>
      <c r="G12" s="48">
        <v>47</v>
      </c>
      <c r="H12" s="48">
        <v>14</v>
      </c>
      <c r="I12" s="112" t="s">
        <v>262</v>
      </c>
      <c r="J12" s="15">
        <v>0.4</v>
      </c>
      <c r="K12" s="17">
        <f t="shared" si="1"/>
        <v>77.04918032786885</v>
      </c>
      <c r="L12" s="18">
        <v>9</v>
      </c>
      <c r="M12" s="17">
        <f t="shared" si="2"/>
        <v>86.04918032786885</v>
      </c>
      <c r="N12" s="15">
        <f t="shared" si="3"/>
        <v>0.4</v>
      </c>
      <c r="O12" s="17">
        <f t="shared" si="4"/>
        <v>34.41967213114754</v>
      </c>
      <c r="P12" s="32"/>
      <c r="Q12" s="32"/>
      <c r="R12" s="17">
        <f t="shared" si="5"/>
        <v>34.41967213114754</v>
      </c>
    </row>
    <row r="13" spans="1:18" ht="15">
      <c r="A13" s="16">
        <v>11</v>
      </c>
      <c r="B13" s="48" t="s">
        <v>432</v>
      </c>
      <c r="C13" s="72">
        <v>1965</v>
      </c>
      <c r="D13" s="48" t="s">
        <v>414</v>
      </c>
      <c r="E13" s="48">
        <v>15</v>
      </c>
      <c r="F13" s="49">
        <f t="shared" si="0"/>
        <v>44</v>
      </c>
      <c r="G13" s="48">
        <v>35</v>
      </c>
      <c r="H13" s="48">
        <v>9</v>
      </c>
      <c r="I13" s="112" t="s">
        <v>262</v>
      </c>
      <c r="J13" s="15">
        <v>0.4</v>
      </c>
      <c r="K13" s="17">
        <f t="shared" si="1"/>
        <v>79.54545454545455</v>
      </c>
      <c r="L13" s="18">
        <v>4</v>
      </c>
      <c r="M13" s="17">
        <f t="shared" si="2"/>
        <v>83.54545454545455</v>
      </c>
      <c r="N13" s="15">
        <f t="shared" si="3"/>
        <v>0.4</v>
      </c>
      <c r="O13" s="17">
        <f t="shared" si="4"/>
        <v>33.41818181818182</v>
      </c>
      <c r="P13" s="32"/>
      <c r="Q13" s="32"/>
      <c r="R13" s="17">
        <f t="shared" si="5"/>
        <v>33.41818181818182</v>
      </c>
    </row>
    <row r="14" spans="1:18" ht="15">
      <c r="A14" s="47">
        <v>12</v>
      </c>
      <c r="B14" s="48" t="s">
        <v>48</v>
      </c>
      <c r="C14" s="72">
        <v>1973</v>
      </c>
      <c r="D14" s="48" t="s">
        <v>413</v>
      </c>
      <c r="E14" s="48">
        <v>18</v>
      </c>
      <c r="F14" s="49">
        <f t="shared" si="0"/>
        <v>61</v>
      </c>
      <c r="G14" s="48">
        <v>27</v>
      </c>
      <c r="H14" s="48">
        <v>34</v>
      </c>
      <c r="I14" s="43" t="s">
        <v>20</v>
      </c>
      <c r="J14" s="15">
        <v>0.65</v>
      </c>
      <c r="K14" s="17">
        <f t="shared" si="1"/>
        <v>44.26229508196721</v>
      </c>
      <c r="L14" s="18">
        <v>7</v>
      </c>
      <c r="M14" s="17">
        <f t="shared" si="2"/>
        <v>51.26229508196721</v>
      </c>
      <c r="N14" s="15">
        <f t="shared" si="3"/>
        <v>0.65</v>
      </c>
      <c r="O14" s="17">
        <f t="shared" si="4"/>
        <v>33.320491803278685</v>
      </c>
      <c r="P14" s="32"/>
      <c r="Q14" s="32"/>
      <c r="R14" s="17">
        <f t="shared" si="5"/>
        <v>33.320491803278685</v>
      </c>
    </row>
    <row r="15" spans="1:18" ht="15">
      <c r="A15" s="16">
        <v>13</v>
      </c>
      <c r="B15" s="48" t="s">
        <v>97</v>
      </c>
      <c r="C15" s="72">
        <v>1984</v>
      </c>
      <c r="D15" s="48" t="s">
        <v>356</v>
      </c>
      <c r="E15" s="48">
        <v>22</v>
      </c>
      <c r="F15" s="49">
        <f t="shared" si="0"/>
        <v>75</v>
      </c>
      <c r="G15" s="48">
        <v>60</v>
      </c>
      <c r="H15" s="48">
        <v>15</v>
      </c>
      <c r="I15" s="123" t="s">
        <v>443</v>
      </c>
      <c r="J15" s="15">
        <v>0.25</v>
      </c>
      <c r="K15" s="17">
        <f t="shared" si="1"/>
        <v>80</v>
      </c>
      <c r="L15" s="18">
        <v>10</v>
      </c>
      <c r="M15" s="17">
        <f t="shared" si="2"/>
        <v>90</v>
      </c>
      <c r="N15" s="15">
        <f t="shared" si="3"/>
        <v>0.25</v>
      </c>
      <c r="O15" s="17">
        <f t="shared" si="4"/>
        <v>22.5</v>
      </c>
      <c r="P15" s="32">
        <v>3</v>
      </c>
      <c r="Q15" s="32">
        <v>5</v>
      </c>
      <c r="R15" s="17">
        <f t="shared" si="5"/>
        <v>30.5</v>
      </c>
    </row>
    <row r="16" spans="1:18" ht="15">
      <c r="A16" s="47">
        <v>14</v>
      </c>
      <c r="B16" s="48" t="s">
        <v>118</v>
      </c>
      <c r="C16" s="72">
        <v>1963</v>
      </c>
      <c r="D16" s="48" t="s">
        <v>353</v>
      </c>
      <c r="E16" s="48">
        <v>22</v>
      </c>
      <c r="F16" s="49">
        <f t="shared" si="0"/>
        <v>72</v>
      </c>
      <c r="G16" s="48">
        <v>51</v>
      </c>
      <c r="H16" s="48">
        <v>21</v>
      </c>
      <c r="I16" s="123" t="s">
        <v>443</v>
      </c>
      <c r="J16" s="15">
        <v>0.25</v>
      </c>
      <c r="K16" s="17">
        <f t="shared" si="1"/>
        <v>70.83333333333334</v>
      </c>
      <c r="L16" s="18">
        <v>10</v>
      </c>
      <c r="M16" s="17">
        <f t="shared" si="2"/>
        <v>80.83333333333334</v>
      </c>
      <c r="N16" s="15">
        <f t="shared" si="3"/>
        <v>0.25</v>
      </c>
      <c r="O16" s="17">
        <f t="shared" si="4"/>
        <v>20.208333333333336</v>
      </c>
      <c r="P16" s="32">
        <v>5</v>
      </c>
      <c r="Q16" s="32">
        <v>5</v>
      </c>
      <c r="R16" s="17">
        <f t="shared" si="5"/>
        <v>30.208333333333336</v>
      </c>
    </row>
    <row r="17" spans="1:18" ht="15">
      <c r="A17" s="16">
        <v>15</v>
      </c>
      <c r="B17" s="48" t="s">
        <v>23</v>
      </c>
      <c r="C17" s="72">
        <v>1992</v>
      </c>
      <c r="D17" s="48" t="s">
        <v>415</v>
      </c>
      <c r="E17" s="48">
        <v>20</v>
      </c>
      <c r="F17" s="49">
        <f t="shared" si="0"/>
        <v>66</v>
      </c>
      <c r="G17" s="48">
        <v>39</v>
      </c>
      <c r="H17" s="48">
        <v>27</v>
      </c>
      <c r="I17" s="112" t="s">
        <v>262</v>
      </c>
      <c r="J17" s="15">
        <v>0.4</v>
      </c>
      <c r="K17" s="17">
        <f t="shared" si="1"/>
        <v>59.09090909090909</v>
      </c>
      <c r="L17" s="18">
        <v>9</v>
      </c>
      <c r="M17" s="17">
        <f t="shared" si="2"/>
        <v>68.0909090909091</v>
      </c>
      <c r="N17" s="15">
        <f t="shared" si="3"/>
        <v>0.4</v>
      </c>
      <c r="O17" s="17">
        <f t="shared" si="4"/>
        <v>27.236363636363638</v>
      </c>
      <c r="P17" s="32">
        <v>1</v>
      </c>
      <c r="Q17" s="32">
        <v>1</v>
      </c>
      <c r="R17" s="17">
        <f t="shared" si="5"/>
        <v>29.236363636363638</v>
      </c>
    </row>
    <row r="18" spans="1:18" ht="15">
      <c r="A18" s="47">
        <v>16</v>
      </c>
      <c r="B18" s="48" t="s">
        <v>24</v>
      </c>
      <c r="C18" s="72">
        <v>1987</v>
      </c>
      <c r="D18" s="48" t="s">
        <v>415</v>
      </c>
      <c r="E18" s="48">
        <v>19</v>
      </c>
      <c r="F18" s="49">
        <f t="shared" si="0"/>
        <v>64</v>
      </c>
      <c r="G18" s="48">
        <v>35</v>
      </c>
      <c r="H18" s="48">
        <v>29</v>
      </c>
      <c r="I18" s="112" t="s">
        <v>262</v>
      </c>
      <c r="J18" s="15">
        <v>0.4</v>
      </c>
      <c r="K18" s="17">
        <f t="shared" si="1"/>
        <v>54.6875</v>
      </c>
      <c r="L18" s="18">
        <v>8</v>
      </c>
      <c r="M18" s="17">
        <f t="shared" si="2"/>
        <v>62.6875</v>
      </c>
      <c r="N18" s="15">
        <f t="shared" si="3"/>
        <v>0.4</v>
      </c>
      <c r="O18" s="17">
        <f t="shared" si="4"/>
        <v>25.075000000000003</v>
      </c>
      <c r="P18" s="32">
        <v>3</v>
      </c>
      <c r="Q18" s="32">
        <v>1</v>
      </c>
      <c r="R18" s="17">
        <f t="shared" si="5"/>
        <v>29.075000000000003</v>
      </c>
    </row>
    <row r="19" spans="1:18" ht="15">
      <c r="A19" s="74" t="s">
        <v>515</v>
      </c>
      <c r="B19" s="73" t="s">
        <v>47</v>
      </c>
      <c r="C19" s="72">
        <v>1965</v>
      </c>
      <c r="D19" s="48" t="s">
        <v>419</v>
      </c>
      <c r="E19" s="48">
        <v>9</v>
      </c>
      <c r="F19" s="49">
        <f t="shared" si="0"/>
        <v>25</v>
      </c>
      <c r="G19" s="48">
        <v>18</v>
      </c>
      <c r="H19" s="48">
        <v>7</v>
      </c>
      <c r="I19" s="112" t="s">
        <v>262</v>
      </c>
      <c r="J19" s="15">
        <v>0.4</v>
      </c>
      <c r="K19" s="17">
        <f t="shared" si="1"/>
        <v>72</v>
      </c>
      <c r="L19" s="44">
        <v>0.5</v>
      </c>
      <c r="M19" s="17">
        <f t="shared" si="2"/>
        <v>72.5</v>
      </c>
      <c r="N19" s="15">
        <f t="shared" si="3"/>
        <v>0.4</v>
      </c>
      <c r="O19" s="17">
        <f t="shared" si="4"/>
        <v>29</v>
      </c>
      <c r="P19" s="32"/>
      <c r="Q19" s="32"/>
      <c r="R19" s="17">
        <f t="shared" si="5"/>
        <v>29</v>
      </c>
    </row>
    <row r="20" spans="1:18" ht="15">
      <c r="A20" s="47">
        <v>17</v>
      </c>
      <c r="B20" s="48" t="s">
        <v>74</v>
      </c>
      <c r="C20" s="72">
        <v>1968</v>
      </c>
      <c r="D20" s="48" t="s">
        <v>420</v>
      </c>
      <c r="E20" s="48">
        <v>12</v>
      </c>
      <c r="F20" s="49">
        <f t="shared" si="0"/>
        <v>37</v>
      </c>
      <c r="G20" s="48">
        <v>26</v>
      </c>
      <c r="H20" s="48">
        <v>11</v>
      </c>
      <c r="I20" s="112" t="s">
        <v>262</v>
      </c>
      <c r="J20" s="15">
        <v>0.4</v>
      </c>
      <c r="K20" s="17">
        <f t="shared" si="1"/>
        <v>70.27027027027027</v>
      </c>
      <c r="L20" s="18">
        <v>1</v>
      </c>
      <c r="M20" s="17">
        <f t="shared" si="2"/>
        <v>71.27027027027027</v>
      </c>
      <c r="N20" s="15">
        <f t="shared" si="3"/>
        <v>0.4</v>
      </c>
      <c r="O20" s="17">
        <f t="shared" si="4"/>
        <v>28.50810810810811</v>
      </c>
      <c r="P20" s="32"/>
      <c r="Q20" s="32"/>
      <c r="R20" s="17">
        <f t="shared" si="5"/>
        <v>28.50810810810811</v>
      </c>
    </row>
    <row r="21" spans="1:18" ht="15">
      <c r="A21" s="47">
        <v>18</v>
      </c>
      <c r="B21" s="48" t="s">
        <v>360</v>
      </c>
      <c r="C21" s="72">
        <v>2002</v>
      </c>
      <c r="D21" s="48" t="s">
        <v>419</v>
      </c>
      <c r="E21" s="48">
        <v>20</v>
      </c>
      <c r="F21" s="49">
        <f t="shared" si="0"/>
        <v>65</v>
      </c>
      <c r="G21" s="48">
        <v>39</v>
      </c>
      <c r="H21" s="48">
        <v>26</v>
      </c>
      <c r="I21" s="112" t="s">
        <v>262</v>
      </c>
      <c r="J21" s="15">
        <v>0.4</v>
      </c>
      <c r="K21" s="17">
        <f t="shared" si="1"/>
        <v>60</v>
      </c>
      <c r="L21" s="18">
        <v>9</v>
      </c>
      <c r="M21" s="17">
        <f t="shared" si="2"/>
        <v>69</v>
      </c>
      <c r="N21" s="15">
        <f t="shared" si="3"/>
        <v>0.4</v>
      </c>
      <c r="O21" s="17">
        <f t="shared" si="4"/>
        <v>27.6</v>
      </c>
      <c r="P21" s="32"/>
      <c r="Q21" s="32"/>
      <c r="R21" s="17">
        <f t="shared" si="5"/>
        <v>27.6</v>
      </c>
    </row>
    <row r="22" spans="1:18" ht="15">
      <c r="A22" s="16">
        <v>19</v>
      </c>
      <c r="B22" s="48" t="s">
        <v>28</v>
      </c>
      <c r="C22" s="72">
        <v>1971</v>
      </c>
      <c r="D22" s="48" t="s">
        <v>420</v>
      </c>
      <c r="E22" s="48">
        <v>19</v>
      </c>
      <c r="F22" s="49">
        <f t="shared" si="0"/>
        <v>61</v>
      </c>
      <c r="G22" s="48">
        <v>31</v>
      </c>
      <c r="H22" s="48">
        <v>30</v>
      </c>
      <c r="I22" s="112" t="s">
        <v>262</v>
      </c>
      <c r="J22" s="15">
        <v>0.4</v>
      </c>
      <c r="K22" s="17">
        <f t="shared" si="1"/>
        <v>50.81967213114754</v>
      </c>
      <c r="L22" s="18">
        <v>8</v>
      </c>
      <c r="M22" s="17">
        <f t="shared" si="2"/>
        <v>58.81967213114754</v>
      </c>
      <c r="N22" s="15">
        <f t="shared" si="3"/>
        <v>0.4</v>
      </c>
      <c r="O22" s="17">
        <f t="shared" si="4"/>
        <v>23.52786885245902</v>
      </c>
      <c r="P22" s="32">
        <v>3</v>
      </c>
      <c r="Q22" s="32">
        <v>1</v>
      </c>
      <c r="R22" s="17">
        <f t="shared" si="5"/>
        <v>27.52786885245902</v>
      </c>
    </row>
    <row r="23" spans="1:18" ht="15">
      <c r="A23" s="46" t="s">
        <v>516</v>
      </c>
      <c r="B23" s="73" t="s">
        <v>434</v>
      </c>
      <c r="C23" s="72">
        <v>1959</v>
      </c>
      <c r="D23" s="48" t="s">
        <v>414</v>
      </c>
      <c r="E23" s="48">
        <v>7</v>
      </c>
      <c r="F23" s="49">
        <f t="shared" si="0"/>
        <v>18</v>
      </c>
      <c r="G23" s="48">
        <v>12</v>
      </c>
      <c r="H23" s="48">
        <v>6</v>
      </c>
      <c r="I23" s="112" t="s">
        <v>262</v>
      </c>
      <c r="J23" s="15">
        <v>0.4</v>
      </c>
      <c r="K23" s="17">
        <f t="shared" si="1"/>
        <v>66.66666666666666</v>
      </c>
      <c r="L23" s="44">
        <v>0.5</v>
      </c>
      <c r="M23" s="17">
        <f t="shared" si="2"/>
        <v>67.16666666666666</v>
      </c>
      <c r="N23" s="15">
        <f t="shared" si="3"/>
        <v>0.4</v>
      </c>
      <c r="O23" s="17">
        <f t="shared" si="4"/>
        <v>26.866666666666664</v>
      </c>
      <c r="P23" s="32"/>
      <c r="Q23" s="32"/>
      <c r="R23" s="17">
        <f t="shared" si="5"/>
        <v>26.866666666666664</v>
      </c>
    </row>
    <row r="24" spans="1:18" ht="15">
      <c r="A24" s="16">
        <v>20</v>
      </c>
      <c r="B24" s="48" t="s">
        <v>58</v>
      </c>
      <c r="C24" s="72">
        <v>1978</v>
      </c>
      <c r="D24" s="48" t="s">
        <v>418</v>
      </c>
      <c r="E24" s="48">
        <v>16</v>
      </c>
      <c r="F24" s="49">
        <f t="shared" si="0"/>
        <v>53</v>
      </c>
      <c r="G24" s="48">
        <v>32</v>
      </c>
      <c r="H24" s="48">
        <v>21</v>
      </c>
      <c r="I24" s="112" t="s">
        <v>262</v>
      </c>
      <c r="J24" s="15">
        <v>0.4</v>
      </c>
      <c r="K24" s="17">
        <f t="shared" si="1"/>
        <v>60.37735849056604</v>
      </c>
      <c r="L24" s="18">
        <v>5</v>
      </c>
      <c r="M24" s="17">
        <f t="shared" si="2"/>
        <v>65.37735849056604</v>
      </c>
      <c r="N24" s="15">
        <f t="shared" si="3"/>
        <v>0.4</v>
      </c>
      <c r="O24" s="17">
        <f t="shared" si="4"/>
        <v>26.150943396226417</v>
      </c>
      <c r="P24" s="32"/>
      <c r="Q24" s="32"/>
      <c r="R24" s="17">
        <f t="shared" si="5"/>
        <v>26.150943396226417</v>
      </c>
    </row>
    <row r="25" spans="1:18" ht="15">
      <c r="A25" s="16">
        <v>21</v>
      </c>
      <c r="B25" s="48" t="s">
        <v>52</v>
      </c>
      <c r="C25" s="72">
        <v>1970</v>
      </c>
      <c r="D25" s="48" t="s">
        <v>419</v>
      </c>
      <c r="E25" s="48">
        <v>18</v>
      </c>
      <c r="F25" s="49">
        <f t="shared" si="0"/>
        <v>43</v>
      </c>
      <c r="G25" s="48">
        <v>23</v>
      </c>
      <c r="H25" s="48">
        <v>20</v>
      </c>
      <c r="I25" s="112" t="s">
        <v>262</v>
      </c>
      <c r="J25" s="15">
        <v>0.4</v>
      </c>
      <c r="K25" s="17">
        <f t="shared" si="1"/>
        <v>53.48837209302325</v>
      </c>
      <c r="L25" s="18">
        <v>7</v>
      </c>
      <c r="M25" s="17">
        <f t="shared" si="2"/>
        <v>60.48837209302325</v>
      </c>
      <c r="N25" s="15">
        <f t="shared" si="3"/>
        <v>0.4</v>
      </c>
      <c r="O25" s="17">
        <f t="shared" si="4"/>
        <v>24.195348837209302</v>
      </c>
      <c r="P25" s="32"/>
      <c r="Q25" s="32"/>
      <c r="R25" s="17">
        <f t="shared" si="5"/>
        <v>24.195348837209302</v>
      </c>
    </row>
    <row r="26" spans="1:18" ht="15">
      <c r="A26" s="16">
        <v>22</v>
      </c>
      <c r="B26" s="48" t="s">
        <v>334</v>
      </c>
      <c r="C26" s="72">
        <v>1973</v>
      </c>
      <c r="D26" s="48" t="s">
        <v>438</v>
      </c>
      <c r="E26" s="48">
        <v>22</v>
      </c>
      <c r="F26" s="49">
        <f t="shared" si="0"/>
        <v>76</v>
      </c>
      <c r="G26" s="48">
        <v>65</v>
      </c>
      <c r="H26" s="48">
        <v>11</v>
      </c>
      <c r="I26" s="123" t="s">
        <v>443</v>
      </c>
      <c r="J26" s="15">
        <v>0.25</v>
      </c>
      <c r="K26" s="17">
        <f t="shared" si="1"/>
        <v>85.52631578947368</v>
      </c>
      <c r="L26" s="18">
        <v>10</v>
      </c>
      <c r="M26" s="17">
        <f t="shared" si="2"/>
        <v>95.52631578947368</v>
      </c>
      <c r="N26" s="15">
        <f t="shared" si="3"/>
        <v>0.25</v>
      </c>
      <c r="O26" s="17">
        <f t="shared" si="4"/>
        <v>23.88157894736842</v>
      </c>
      <c r="P26" s="32"/>
      <c r="Q26" s="32"/>
      <c r="R26" s="17">
        <f t="shared" si="5"/>
        <v>23.88157894736842</v>
      </c>
    </row>
    <row r="27" spans="1:18" ht="15">
      <c r="A27" s="16">
        <v>23</v>
      </c>
      <c r="B27" s="48" t="s">
        <v>57</v>
      </c>
      <c r="C27" s="72">
        <v>1974</v>
      </c>
      <c r="D27" s="48" t="s">
        <v>418</v>
      </c>
      <c r="E27" s="48">
        <v>18</v>
      </c>
      <c r="F27" s="49">
        <f t="shared" si="0"/>
        <v>61</v>
      </c>
      <c r="G27" s="48">
        <v>32</v>
      </c>
      <c r="H27" s="48">
        <v>29</v>
      </c>
      <c r="I27" s="112" t="s">
        <v>262</v>
      </c>
      <c r="J27" s="15">
        <v>0.4</v>
      </c>
      <c r="K27" s="17">
        <f t="shared" si="1"/>
        <v>52.459016393442624</v>
      </c>
      <c r="L27" s="18">
        <v>7</v>
      </c>
      <c r="M27" s="17">
        <f t="shared" si="2"/>
        <v>59.459016393442624</v>
      </c>
      <c r="N27" s="15">
        <f t="shared" si="3"/>
        <v>0.4</v>
      </c>
      <c r="O27" s="17">
        <f t="shared" si="4"/>
        <v>23.783606557377052</v>
      </c>
      <c r="P27" s="32"/>
      <c r="Q27" s="32"/>
      <c r="R27" s="17">
        <f t="shared" si="5"/>
        <v>23.783606557377052</v>
      </c>
    </row>
    <row r="28" spans="1:18" ht="15">
      <c r="A28" s="16">
        <v>24</v>
      </c>
      <c r="B28" s="48" t="s">
        <v>59</v>
      </c>
      <c r="C28" s="72">
        <v>1973</v>
      </c>
      <c r="D28" s="48" t="s">
        <v>418</v>
      </c>
      <c r="E28" s="48">
        <v>22</v>
      </c>
      <c r="F28" s="49">
        <f t="shared" si="0"/>
        <v>72</v>
      </c>
      <c r="G28" s="48">
        <v>35</v>
      </c>
      <c r="H28" s="48">
        <v>37</v>
      </c>
      <c r="I28" s="112" t="s">
        <v>262</v>
      </c>
      <c r="J28" s="15">
        <v>0.4</v>
      </c>
      <c r="K28" s="17">
        <f t="shared" si="1"/>
        <v>48.61111111111111</v>
      </c>
      <c r="L28" s="18">
        <v>10</v>
      </c>
      <c r="M28" s="17">
        <f t="shared" si="2"/>
        <v>58.61111111111111</v>
      </c>
      <c r="N28" s="15">
        <f t="shared" si="3"/>
        <v>0.4</v>
      </c>
      <c r="O28" s="17">
        <f t="shared" si="4"/>
        <v>23.444444444444443</v>
      </c>
      <c r="P28" s="32"/>
      <c r="Q28" s="32"/>
      <c r="R28" s="17">
        <f t="shared" si="5"/>
        <v>23.444444444444443</v>
      </c>
    </row>
    <row r="29" spans="1:18" ht="15">
      <c r="A29" s="16">
        <v>25</v>
      </c>
      <c r="B29" s="48" t="s">
        <v>53</v>
      </c>
      <c r="C29" s="72">
        <v>1970</v>
      </c>
      <c r="D29" s="48" t="s">
        <v>419</v>
      </c>
      <c r="E29" s="48">
        <v>13</v>
      </c>
      <c r="F29" s="49">
        <f t="shared" si="0"/>
        <v>32</v>
      </c>
      <c r="G29" s="48">
        <v>18</v>
      </c>
      <c r="H29" s="48">
        <v>14</v>
      </c>
      <c r="I29" s="112" t="s">
        <v>262</v>
      </c>
      <c r="J29" s="15">
        <v>0.4</v>
      </c>
      <c r="K29" s="17">
        <f t="shared" si="1"/>
        <v>56.25</v>
      </c>
      <c r="L29" s="18">
        <v>2</v>
      </c>
      <c r="M29" s="17">
        <f t="shared" si="2"/>
        <v>58.25</v>
      </c>
      <c r="N29" s="15">
        <f t="shared" si="3"/>
        <v>0.4</v>
      </c>
      <c r="O29" s="17">
        <f t="shared" si="4"/>
        <v>23.3</v>
      </c>
      <c r="P29" s="32"/>
      <c r="Q29" s="32"/>
      <c r="R29" s="17">
        <f t="shared" si="5"/>
        <v>23.3</v>
      </c>
    </row>
    <row r="30" spans="1:18" ht="15">
      <c r="A30" s="16">
        <v>26</v>
      </c>
      <c r="B30" s="48" t="s">
        <v>56</v>
      </c>
      <c r="C30" s="72">
        <v>1971</v>
      </c>
      <c r="D30" s="48" t="s">
        <v>418</v>
      </c>
      <c r="E30" s="48">
        <v>17</v>
      </c>
      <c r="F30" s="49">
        <f t="shared" si="0"/>
        <v>59</v>
      </c>
      <c r="G30" s="48">
        <v>28</v>
      </c>
      <c r="H30" s="48">
        <v>31</v>
      </c>
      <c r="I30" s="112" t="s">
        <v>262</v>
      </c>
      <c r="J30" s="15">
        <v>0.4</v>
      </c>
      <c r="K30" s="17">
        <f t="shared" si="1"/>
        <v>47.45762711864407</v>
      </c>
      <c r="L30" s="18">
        <v>6</v>
      </c>
      <c r="M30" s="17">
        <f t="shared" si="2"/>
        <v>53.45762711864407</v>
      </c>
      <c r="N30" s="15">
        <f t="shared" si="3"/>
        <v>0.4</v>
      </c>
      <c r="O30" s="17">
        <f t="shared" si="4"/>
        <v>21.38305084745763</v>
      </c>
      <c r="P30" s="32"/>
      <c r="Q30" s="32"/>
      <c r="R30" s="17">
        <f t="shared" si="5"/>
        <v>21.38305084745763</v>
      </c>
    </row>
    <row r="31" spans="1:18" ht="15">
      <c r="A31" s="16">
        <v>27</v>
      </c>
      <c r="B31" s="48" t="s">
        <v>32</v>
      </c>
      <c r="C31" s="72">
        <v>1965</v>
      </c>
      <c r="D31" s="48" t="s">
        <v>352</v>
      </c>
      <c r="E31" s="48">
        <v>21</v>
      </c>
      <c r="F31" s="49">
        <f t="shared" si="0"/>
        <v>65</v>
      </c>
      <c r="G31" s="48">
        <v>33</v>
      </c>
      <c r="H31" s="48">
        <v>32</v>
      </c>
      <c r="I31" s="123" t="s">
        <v>443</v>
      </c>
      <c r="J31" s="15">
        <v>0.25</v>
      </c>
      <c r="K31" s="17">
        <f t="shared" si="1"/>
        <v>50.76923076923077</v>
      </c>
      <c r="L31" s="18">
        <v>10</v>
      </c>
      <c r="M31" s="17">
        <f t="shared" si="2"/>
        <v>60.76923076923077</v>
      </c>
      <c r="N31" s="15">
        <f t="shared" si="3"/>
        <v>0.25</v>
      </c>
      <c r="O31" s="17">
        <f t="shared" si="4"/>
        <v>15.192307692307692</v>
      </c>
      <c r="P31" s="32">
        <v>5</v>
      </c>
      <c r="Q31" s="32">
        <v>1</v>
      </c>
      <c r="R31" s="17">
        <f t="shared" si="5"/>
        <v>21.192307692307693</v>
      </c>
    </row>
    <row r="32" spans="1:18" ht="15">
      <c r="A32" s="16">
        <v>28</v>
      </c>
      <c r="B32" s="48" t="s">
        <v>29</v>
      </c>
      <c r="C32" s="72">
        <v>1969</v>
      </c>
      <c r="D32" s="48" t="s">
        <v>415</v>
      </c>
      <c r="E32" s="48">
        <v>15</v>
      </c>
      <c r="F32" s="49">
        <f t="shared" si="0"/>
        <v>42</v>
      </c>
      <c r="G32" s="48">
        <v>20</v>
      </c>
      <c r="H32" s="48">
        <v>22</v>
      </c>
      <c r="I32" s="112" t="s">
        <v>262</v>
      </c>
      <c r="J32" s="15">
        <v>0.4</v>
      </c>
      <c r="K32" s="17">
        <f t="shared" si="1"/>
        <v>47.61904761904761</v>
      </c>
      <c r="L32" s="18">
        <v>4</v>
      </c>
      <c r="M32" s="17">
        <f t="shared" si="2"/>
        <v>51.61904761904761</v>
      </c>
      <c r="N32" s="15">
        <f t="shared" si="3"/>
        <v>0.4</v>
      </c>
      <c r="O32" s="17">
        <f t="shared" si="4"/>
        <v>20.647619047619045</v>
      </c>
      <c r="P32" s="32"/>
      <c r="Q32" s="32"/>
      <c r="R32" s="17">
        <f t="shared" si="5"/>
        <v>20.647619047619045</v>
      </c>
    </row>
    <row r="33" spans="1:18" ht="15">
      <c r="A33" s="16">
        <v>29</v>
      </c>
      <c r="B33" s="48" t="s">
        <v>99</v>
      </c>
      <c r="C33" s="72">
        <v>1976</v>
      </c>
      <c r="D33" s="48" t="s">
        <v>353</v>
      </c>
      <c r="E33" s="48">
        <v>20</v>
      </c>
      <c r="F33" s="49">
        <f t="shared" si="0"/>
        <v>64</v>
      </c>
      <c r="G33" s="48">
        <v>47</v>
      </c>
      <c r="H33" s="48">
        <v>17</v>
      </c>
      <c r="I33" s="123" t="s">
        <v>443</v>
      </c>
      <c r="J33" s="15">
        <v>0.25</v>
      </c>
      <c r="K33" s="17">
        <f t="shared" si="1"/>
        <v>73.4375</v>
      </c>
      <c r="L33" s="18">
        <v>9</v>
      </c>
      <c r="M33" s="17">
        <f t="shared" si="2"/>
        <v>82.4375</v>
      </c>
      <c r="N33" s="15">
        <f t="shared" si="3"/>
        <v>0.25</v>
      </c>
      <c r="O33" s="17">
        <f t="shared" si="4"/>
        <v>20.609375</v>
      </c>
      <c r="P33" s="32"/>
      <c r="Q33" s="32"/>
      <c r="R33" s="17">
        <f t="shared" si="5"/>
        <v>20.609375</v>
      </c>
    </row>
    <row r="34" spans="1:18" ht="15">
      <c r="A34" s="16">
        <v>30</v>
      </c>
      <c r="B34" s="48" t="s">
        <v>88</v>
      </c>
      <c r="C34" s="72">
        <v>1992</v>
      </c>
      <c r="D34" s="48" t="s">
        <v>358</v>
      </c>
      <c r="E34" s="48">
        <v>19</v>
      </c>
      <c r="F34" s="49">
        <f t="shared" si="0"/>
        <v>61</v>
      </c>
      <c r="G34" s="48">
        <v>44</v>
      </c>
      <c r="H34" s="48">
        <v>17</v>
      </c>
      <c r="I34" s="123" t="s">
        <v>443</v>
      </c>
      <c r="J34" s="15">
        <v>0.25</v>
      </c>
      <c r="K34" s="17">
        <f t="shared" si="1"/>
        <v>72.1311475409836</v>
      </c>
      <c r="L34" s="18">
        <v>8</v>
      </c>
      <c r="M34" s="17">
        <f t="shared" si="2"/>
        <v>80.1311475409836</v>
      </c>
      <c r="N34" s="15">
        <f t="shared" si="3"/>
        <v>0.25</v>
      </c>
      <c r="O34" s="17">
        <f t="shared" si="4"/>
        <v>20.0327868852459</v>
      </c>
      <c r="P34" s="32"/>
      <c r="Q34" s="32"/>
      <c r="R34" s="17">
        <f t="shared" si="5"/>
        <v>20.0327868852459</v>
      </c>
    </row>
    <row r="35" spans="1:18" ht="15">
      <c r="A35" s="16">
        <v>31</v>
      </c>
      <c r="B35" s="48" t="s">
        <v>25</v>
      </c>
      <c r="C35" s="72">
        <v>1967</v>
      </c>
      <c r="D35" s="48" t="s">
        <v>352</v>
      </c>
      <c r="E35" s="48">
        <v>22</v>
      </c>
      <c r="F35" s="49">
        <f t="shared" si="0"/>
        <v>76</v>
      </c>
      <c r="G35" s="48">
        <v>53</v>
      </c>
      <c r="H35" s="48">
        <v>23</v>
      </c>
      <c r="I35" s="123" t="s">
        <v>443</v>
      </c>
      <c r="J35" s="15">
        <v>0.25</v>
      </c>
      <c r="K35" s="17">
        <f t="shared" si="1"/>
        <v>69.73684210526315</v>
      </c>
      <c r="L35" s="18">
        <v>10</v>
      </c>
      <c r="M35" s="17">
        <f t="shared" si="2"/>
        <v>79.73684210526315</v>
      </c>
      <c r="N35" s="15">
        <f t="shared" si="3"/>
        <v>0.25</v>
      </c>
      <c r="O35" s="17">
        <f t="shared" si="4"/>
        <v>19.934210526315788</v>
      </c>
      <c r="P35" s="32"/>
      <c r="Q35" s="32"/>
      <c r="R35" s="17">
        <f t="shared" si="5"/>
        <v>19.934210526315788</v>
      </c>
    </row>
    <row r="36" spans="1:18" ht="15">
      <c r="A36" s="16">
        <v>32</v>
      </c>
      <c r="B36" s="48" t="s">
        <v>73</v>
      </c>
      <c r="C36" s="72">
        <v>1961</v>
      </c>
      <c r="D36" s="48" t="s">
        <v>354</v>
      </c>
      <c r="E36" s="48">
        <v>14</v>
      </c>
      <c r="F36" s="49">
        <f t="shared" si="0"/>
        <v>51</v>
      </c>
      <c r="G36" s="48">
        <v>39</v>
      </c>
      <c r="H36" s="48">
        <v>12</v>
      </c>
      <c r="I36" s="123" t="s">
        <v>443</v>
      </c>
      <c r="J36" s="15">
        <v>0.25</v>
      </c>
      <c r="K36" s="17">
        <f t="shared" si="1"/>
        <v>76.47058823529412</v>
      </c>
      <c r="L36" s="18">
        <v>3</v>
      </c>
      <c r="M36" s="17">
        <f t="shared" si="2"/>
        <v>79.47058823529412</v>
      </c>
      <c r="N36" s="15">
        <f t="shared" si="3"/>
        <v>0.25</v>
      </c>
      <c r="O36" s="17">
        <f t="shared" si="4"/>
        <v>19.86764705882353</v>
      </c>
      <c r="P36" s="32"/>
      <c r="Q36" s="32"/>
      <c r="R36" s="17">
        <f t="shared" si="5"/>
        <v>19.86764705882353</v>
      </c>
    </row>
    <row r="37" spans="1:18" ht="15">
      <c r="A37" s="16">
        <v>33</v>
      </c>
      <c r="B37" s="48" t="s">
        <v>83</v>
      </c>
      <c r="C37" s="72">
        <v>1962</v>
      </c>
      <c r="D37" s="48" t="s">
        <v>439</v>
      </c>
      <c r="E37" s="48">
        <v>20</v>
      </c>
      <c r="F37" s="49">
        <f t="shared" si="0"/>
        <v>64</v>
      </c>
      <c r="G37" s="48">
        <v>44</v>
      </c>
      <c r="H37" s="48">
        <v>20</v>
      </c>
      <c r="I37" s="123" t="s">
        <v>443</v>
      </c>
      <c r="J37" s="15">
        <v>0.25</v>
      </c>
      <c r="K37" s="17">
        <f t="shared" si="1"/>
        <v>68.75</v>
      </c>
      <c r="L37" s="18">
        <v>9</v>
      </c>
      <c r="M37" s="17">
        <f t="shared" si="2"/>
        <v>77.75</v>
      </c>
      <c r="N37" s="15">
        <f t="shared" si="3"/>
        <v>0.25</v>
      </c>
      <c r="O37" s="17">
        <f t="shared" si="4"/>
        <v>19.4375</v>
      </c>
      <c r="P37" s="32"/>
      <c r="Q37" s="32"/>
      <c r="R37" s="17">
        <f t="shared" si="5"/>
        <v>19.4375</v>
      </c>
    </row>
    <row r="38" spans="1:18" ht="15">
      <c r="A38" s="16">
        <v>34</v>
      </c>
      <c r="B38" s="48" t="s">
        <v>65</v>
      </c>
      <c r="C38" s="72">
        <v>1947</v>
      </c>
      <c r="D38" s="48" t="s">
        <v>359</v>
      </c>
      <c r="E38" s="48">
        <v>15</v>
      </c>
      <c r="F38" s="49">
        <f t="shared" si="0"/>
        <v>43</v>
      </c>
      <c r="G38" s="48">
        <v>26</v>
      </c>
      <c r="H38" s="48">
        <v>17</v>
      </c>
      <c r="I38" s="123" t="s">
        <v>443</v>
      </c>
      <c r="J38" s="15">
        <v>0.25</v>
      </c>
      <c r="K38" s="17">
        <f t="shared" si="1"/>
        <v>60.46511627906976</v>
      </c>
      <c r="L38" s="18">
        <v>4</v>
      </c>
      <c r="M38" s="17">
        <f t="shared" si="2"/>
        <v>64.46511627906976</v>
      </c>
      <c r="N38" s="15">
        <f t="shared" si="3"/>
        <v>0.25</v>
      </c>
      <c r="O38" s="17">
        <f t="shared" si="4"/>
        <v>16.11627906976744</v>
      </c>
      <c r="P38" s="32">
        <v>3</v>
      </c>
      <c r="Q38" s="32"/>
      <c r="R38" s="17">
        <f t="shared" si="5"/>
        <v>19.11627906976744</v>
      </c>
    </row>
    <row r="39" spans="1:18" ht="15">
      <c r="A39" s="16">
        <v>35</v>
      </c>
      <c r="B39" s="48" t="s">
        <v>355</v>
      </c>
      <c r="C39" s="72">
        <v>1967</v>
      </c>
      <c r="D39" s="48" t="s">
        <v>440</v>
      </c>
      <c r="E39" s="48">
        <v>22</v>
      </c>
      <c r="F39" s="49">
        <f t="shared" si="0"/>
        <v>74</v>
      </c>
      <c r="G39" s="48">
        <v>49</v>
      </c>
      <c r="H39" s="48">
        <v>25</v>
      </c>
      <c r="I39" s="123" t="s">
        <v>443</v>
      </c>
      <c r="J39" s="15">
        <v>0.25</v>
      </c>
      <c r="K39" s="17">
        <f t="shared" si="1"/>
        <v>66.21621621621621</v>
      </c>
      <c r="L39" s="18">
        <v>10</v>
      </c>
      <c r="M39" s="17">
        <f t="shared" si="2"/>
        <v>76.21621621621621</v>
      </c>
      <c r="N39" s="15">
        <f t="shared" si="3"/>
        <v>0.25</v>
      </c>
      <c r="O39" s="17">
        <f t="shared" si="4"/>
        <v>19.054054054054053</v>
      </c>
      <c r="P39" s="32"/>
      <c r="Q39" s="32"/>
      <c r="R39" s="17">
        <f t="shared" si="5"/>
        <v>19.054054054054053</v>
      </c>
    </row>
    <row r="40" spans="1:18" ht="15">
      <c r="A40" s="16">
        <v>36</v>
      </c>
      <c r="B40" s="48" t="s">
        <v>75</v>
      </c>
      <c r="C40" s="72">
        <v>1960</v>
      </c>
      <c r="D40" s="48" t="s">
        <v>353</v>
      </c>
      <c r="E40" s="48">
        <v>21</v>
      </c>
      <c r="F40" s="49">
        <f t="shared" si="0"/>
        <v>68</v>
      </c>
      <c r="G40" s="48">
        <v>44</v>
      </c>
      <c r="H40" s="48">
        <v>24</v>
      </c>
      <c r="I40" s="123" t="s">
        <v>443</v>
      </c>
      <c r="J40" s="15">
        <v>0.25</v>
      </c>
      <c r="K40" s="17">
        <f t="shared" si="1"/>
        <v>64.70588235294117</v>
      </c>
      <c r="L40" s="18">
        <v>10</v>
      </c>
      <c r="M40" s="17">
        <f t="shared" si="2"/>
        <v>74.70588235294117</v>
      </c>
      <c r="N40" s="15">
        <f t="shared" si="3"/>
        <v>0.25</v>
      </c>
      <c r="O40" s="17">
        <f t="shared" si="4"/>
        <v>18.676470588235293</v>
      </c>
      <c r="P40" s="32"/>
      <c r="Q40" s="32"/>
      <c r="R40" s="17">
        <f t="shared" si="5"/>
        <v>18.676470588235293</v>
      </c>
    </row>
    <row r="41" spans="1:18" ht="15">
      <c r="A41" s="16">
        <v>37</v>
      </c>
      <c r="B41" s="48" t="s">
        <v>79</v>
      </c>
      <c r="C41" s="72">
        <v>1950</v>
      </c>
      <c r="D41" s="48" t="s">
        <v>439</v>
      </c>
      <c r="E41" s="48">
        <v>20</v>
      </c>
      <c r="F41" s="49">
        <f t="shared" si="0"/>
        <v>62</v>
      </c>
      <c r="G41" s="48">
        <v>40</v>
      </c>
      <c r="H41" s="48">
        <v>22</v>
      </c>
      <c r="I41" s="123" t="s">
        <v>443</v>
      </c>
      <c r="J41" s="15">
        <v>0.25</v>
      </c>
      <c r="K41" s="17">
        <f t="shared" si="1"/>
        <v>64.51612903225806</v>
      </c>
      <c r="L41" s="18">
        <v>9</v>
      </c>
      <c r="M41" s="17">
        <f t="shared" si="2"/>
        <v>73.51612903225806</v>
      </c>
      <c r="N41" s="15">
        <f t="shared" si="3"/>
        <v>0.25</v>
      </c>
      <c r="O41" s="17">
        <f t="shared" si="4"/>
        <v>18.379032258064516</v>
      </c>
      <c r="P41" s="32"/>
      <c r="Q41" s="32"/>
      <c r="R41" s="17">
        <f t="shared" si="5"/>
        <v>18.379032258064516</v>
      </c>
    </row>
    <row r="42" spans="1:18" ht="15">
      <c r="A42" s="16">
        <v>38</v>
      </c>
      <c r="B42" s="48" t="s">
        <v>333</v>
      </c>
      <c r="C42" s="72">
        <v>1969</v>
      </c>
      <c r="D42" s="48" t="s">
        <v>357</v>
      </c>
      <c r="E42" s="48">
        <v>22</v>
      </c>
      <c r="F42" s="49">
        <f t="shared" si="0"/>
        <v>71</v>
      </c>
      <c r="G42" s="48">
        <v>45</v>
      </c>
      <c r="H42" s="48">
        <v>26</v>
      </c>
      <c r="I42" s="123" t="s">
        <v>443</v>
      </c>
      <c r="J42" s="15">
        <v>0.25</v>
      </c>
      <c r="K42" s="17">
        <f t="shared" si="1"/>
        <v>63.38028169014085</v>
      </c>
      <c r="L42" s="18">
        <v>10</v>
      </c>
      <c r="M42" s="17">
        <f t="shared" si="2"/>
        <v>73.38028169014085</v>
      </c>
      <c r="N42" s="15">
        <f t="shared" si="3"/>
        <v>0.25</v>
      </c>
      <c r="O42" s="17">
        <f t="shared" si="4"/>
        <v>18.345070422535212</v>
      </c>
      <c r="P42" s="32"/>
      <c r="Q42" s="32"/>
      <c r="R42" s="17">
        <f t="shared" si="5"/>
        <v>18.345070422535212</v>
      </c>
    </row>
    <row r="43" spans="1:18" ht="15">
      <c r="A43" s="16">
        <v>39</v>
      </c>
      <c r="B43" s="48" t="s">
        <v>96</v>
      </c>
      <c r="C43" s="72">
        <v>1963</v>
      </c>
      <c r="D43" s="48" t="s">
        <v>415</v>
      </c>
      <c r="E43" s="48">
        <v>16</v>
      </c>
      <c r="F43" s="49">
        <f t="shared" si="0"/>
        <v>53</v>
      </c>
      <c r="G43" s="48">
        <v>20</v>
      </c>
      <c r="H43" s="48">
        <v>33</v>
      </c>
      <c r="I43" s="112" t="s">
        <v>262</v>
      </c>
      <c r="J43" s="15">
        <v>0.4</v>
      </c>
      <c r="K43" s="17">
        <f t="shared" si="1"/>
        <v>37.735849056603776</v>
      </c>
      <c r="L43" s="18">
        <v>5</v>
      </c>
      <c r="M43" s="17">
        <f t="shared" si="2"/>
        <v>42.735849056603776</v>
      </c>
      <c r="N43" s="15">
        <f t="shared" si="3"/>
        <v>0.4</v>
      </c>
      <c r="O43" s="17">
        <f t="shared" si="4"/>
        <v>17.09433962264151</v>
      </c>
      <c r="P43" s="32">
        <v>1</v>
      </c>
      <c r="Q43" s="32"/>
      <c r="R43" s="17">
        <f t="shared" si="5"/>
        <v>18.09433962264151</v>
      </c>
    </row>
    <row r="44" spans="1:18" ht="15">
      <c r="A44" s="16">
        <v>40</v>
      </c>
      <c r="B44" s="48" t="s">
        <v>77</v>
      </c>
      <c r="C44" s="72">
        <v>1974</v>
      </c>
      <c r="D44" s="48" t="s">
        <v>438</v>
      </c>
      <c r="E44" s="48">
        <v>21</v>
      </c>
      <c r="F44" s="49">
        <f t="shared" si="0"/>
        <v>69</v>
      </c>
      <c r="G44" s="48">
        <v>43</v>
      </c>
      <c r="H44" s="48">
        <v>26</v>
      </c>
      <c r="I44" s="123" t="s">
        <v>443</v>
      </c>
      <c r="J44" s="15">
        <v>0.25</v>
      </c>
      <c r="K44" s="17">
        <f t="shared" si="1"/>
        <v>62.31884057971014</v>
      </c>
      <c r="L44" s="18">
        <v>10</v>
      </c>
      <c r="M44" s="17">
        <f t="shared" si="2"/>
        <v>72.31884057971014</v>
      </c>
      <c r="N44" s="15">
        <f t="shared" si="3"/>
        <v>0.25</v>
      </c>
      <c r="O44" s="17">
        <f t="shared" si="4"/>
        <v>18.079710144927535</v>
      </c>
      <c r="P44" s="32"/>
      <c r="Q44" s="32"/>
      <c r="R44" s="17">
        <f t="shared" si="5"/>
        <v>18.079710144927535</v>
      </c>
    </row>
    <row r="45" spans="1:18" ht="15">
      <c r="A45" s="16">
        <v>41</v>
      </c>
      <c r="B45" s="48" t="s">
        <v>407</v>
      </c>
      <c r="C45" s="72">
        <v>1971</v>
      </c>
      <c r="D45" s="48" t="s">
        <v>414</v>
      </c>
      <c r="E45" s="48">
        <v>11</v>
      </c>
      <c r="F45" s="49">
        <f t="shared" si="0"/>
        <v>34</v>
      </c>
      <c r="G45" s="48">
        <v>15</v>
      </c>
      <c r="H45" s="48">
        <v>19</v>
      </c>
      <c r="I45" s="112" t="s">
        <v>262</v>
      </c>
      <c r="J45" s="15">
        <v>0.4</v>
      </c>
      <c r="K45" s="17">
        <f t="shared" si="1"/>
        <v>44.11764705882353</v>
      </c>
      <c r="L45" s="18">
        <v>1</v>
      </c>
      <c r="M45" s="17">
        <f t="shared" si="2"/>
        <v>45.11764705882353</v>
      </c>
      <c r="N45" s="15">
        <f t="shared" si="3"/>
        <v>0.4</v>
      </c>
      <c r="O45" s="17">
        <f t="shared" si="4"/>
        <v>18.04705882352941</v>
      </c>
      <c r="P45" s="32"/>
      <c r="Q45" s="32"/>
      <c r="R45" s="17">
        <f t="shared" si="5"/>
        <v>18.04705882352941</v>
      </c>
    </row>
    <row r="46" spans="1:18" ht="15">
      <c r="A46" s="16">
        <v>42</v>
      </c>
      <c r="B46" s="48" t="s">
        <v>66</v>
      </c>
      <c r="C46" s="72">
        <v>1976</v>
      </c>
      <c r="D46" s="48" t="s">
        <v>414</v>
      </c>
      <c r="E46" s="48">
        <v>16</v>
      </c>
      <c r="F46" s="49">
        <f t="shared" si="0"/>
        <v>50</v>
      </c>
      <c r="G46" s="48">
        <v>20</v>
      </c>
      <c r="H46" s="48">
        <v>30</v>
      </c>
      <c r="I46" s="112" t="s">
        <v>262</v>
      </c>
      <c r="J46" s="15">
        <v>0.4</v>
      </c>
      <c r="K46" s="17">
        <f t="shared" si="1"/>
        <v>40</v>
      </c>
      <c r="L46" s="18">
        <v>5</v>
      </c>
      <c r="M46" s="17">
        <f t="shared" si="2"/>
        <v>45</v>
      </c>
      <c r="N46" s="15">
        <f t="shared" si="3"/>
        <v>0.4</v>
      </c>
      <c r="O46" s="17">
        <f t="shared" si="4"/>
        <v>18</v>
      </c>
      <c r="P46" s="32"/>
      <c r="Q46" s="32"/>
      <c r="R46" s="17">
        <f t="shared" si="5"/>
        <v>18</v>
      </c>
    </row>
    <row r="47" spans="1:18" ht="15">
      <c r="A47" s="16">
        <v>43</v>
      </c>
      <c r="B47" s="48" t="s">
        <v>84</v>
      </c>
      <c r="C47" s="72">
        <v>1958</v>
      </c>
      <c r="D47" s="48" t="s">
        <v>356</v>
      </c>
      <c r="E47" s="48">
        <v>21</v>
      </c>
      <c r="F47" s="49">
        <f t="shared" si="0"/>
        <v>73</v>
      </c>
      <c r="G47" s="48">
        <v>44</v>
      </c>
      <c r="H47" s="48">
        <v>29</v>
      </c>
      <c r="I47" s="123" t="s">
        <v>443</v>
      </c>
      <c r="J47" s="15">
        <v>0.25</v>
      </c>
      <c r="K47" s="17">
        <f t="shared" si="1"/>
        <v>60.273972602739725</v>
      </c>
      <c r="L47" s="18">
        <v>10</v>
      </c>
      <c r="M47" s="17">
        <f t="shared" si="2"/>
        <v>70.27397260273972</v>
      </c>
      <c r="N47" s="15">
        <f t="shared" si="3"/>
        <v>0.25</v>
      </c>
      <c r="O47" s="17">
        <f t="shared" si="4"/>
        <v>17.56849315068493</v>
      </c>
      <c r="P47" s="32"/>
      <c r="Q47" s="32"/>
      <c r="R47" s="17">
        <f t="shared" si="5"/>
        <v>17.56849315068493</v>
      </c>
    </row>
    <row r="48" spans="1:18" ht="15">
      <c r="A48" s="16">
        <v>44</v>
      </c>
      <c r="B48" s="48" t="s">
        <v>129</v>
      </c>
      <c r="C48" s="72">
        <v>1980</v>
      </c>
      <c r="D48" s="48" t="s">
        <v>358</v>
      </c>
      <c r="E48" s="48">
        <v>15</v>
      </c>
      <c r="F48" s="49">
        <f t="shared" si="0"/>
        <v>46</v>
      </c>
      <c r="G48" s="48">
        <v>29</v>
      </c>
      <c r="H48" s="48">
        <v>17</v>
      </c>
      <c r="I48" s="123" t="s">
        <v>443</v>
      </c>
      <c r="J48" s="15">
        <v>0.25</v>
      </c>
      <c r="K48" s="17">
        <f t="shared" si="1"/>
        <v>63.04347826086957</v>
      </c>
      <c r="L48" s="18">
        <v>4</v>
      </c>
      <c r="M48" s="17">
        <f t="shared" si="2"/>
        <v>67.04347826086956</v>
      </c>
      <c r="N48" s="15">
        <f t="shared" si="3"/>
        <v>0.25</v>
      </c>
      <c r="O48" s="17">
        <f t="shared" si="4"/>
        <v>16.76086956521739</v>
      </c>
      <c r="P48" s="32"/>
      <c r="Q48" s="32"/>
      <c r="R48" s="17">
        <f t="shared" si="5"/>
        <v>16.76086956521739</v>
      </c>
    </row>
    <row r="49" spans="1:18" ht="15">
      <c r="A49" s="16">
        <v>45</v>
      </c>
      <c r="B49" s="48" t="s">
        <v>164</v>
      </c>
      <c r="C49" s="72">
        <v>1978</v>
      </c>
      <c r="D49" s="48" t="s">
        <v>354</v>
      </c>
      <c r="E49" s="48">
        <v>22</v>
      </c>
      <c r="F49" s="49">
        <f t="shared" si="0"/>
        <v>79</v>
      </c>
      <c r="G49" s="48">
        <v>44</v>
      </c>
      <c r="H49" s="48">
        <v>35</v>
      </c>
      <c r="I49" s="123" t="s">
        <v>443</v>
      </c>
      <c r="J49" s="15">
        <v>0.25</v>
      </c>
      <c r="K49" s="17">
        <f t="shared" si="1"/>
        <v>55.69620253164557</v>
      </c>
      <c r="L49" s="18">
        <v>10</v>
      </c>
      <c r="M49" s="17">
        <f t="shared" si="2"/>
        <v>65.69620253164557</v>
      </c>
      <c r="N49" s="15">
        <f t="shared" si="3"/>
        <v>0.25</v>
      </c>
      <c r="O49" s="17">
        <f t="shared" si="4"/>
        <v>16.424050632911392</v>
      </c>
      <c r="P49" s="32"/>
      <c r="Q49" s="32"/>
      <c r="R49" s="17">
        <f t="shared" si="5"/>
        <v>16.424050632911392</v>
      </c>
    </row>
    <row r="50" spans="1:18" ht="15">
      <c r="A50" s="16">
        <v>46</v>
      </c>
      <c r="B50" s="48" t="s">
        <v>110</v>
      </c>
      <c r="C50" s="72">
        <v>1969</v>
      </c>
      <c r="D50" s="48" t="s">
        <v>440</v>
      </c>
      <c r="E50" s="48">
        <v>20</v>
      </c>
      <c r="F50" s="49">
        <f t="shared" si="0"/>
        <v>70</v>
      </c>
      <c r="G50" s="48">
        <v>39</v>
      </c>
      <c r="H50" s="48">
        <v>31</v>
      </c>
      <c r="I50" s="123" t="s">
        <v>443</v>
      </c>
      <c r="J50" s="15">
        <v>0.25</v>
      </c>
      <c r="K50" s="17">
        <f t="shared" si="1"/>
        <v>55.714285714285715</v>
      </c>
      <c r="L50" s="18">
        <v>9</v>
      </c>
      <c r="M50" s="17">
        <f t="shared" si="2"/>
        <v>64.71428571428572</v>
      </c>
      <c r="N50" s="15">
        <f t="shared" si="3"/>
        <v>0.25</v>
      </c>
      <c r="O50" s="17">
        <f t="shared" si="4"/>
        <v>16.17857142857143</v>
      </c>
      <c r="P50" s="32"/>
      <c r="Q50" s="32"/>
      <c r="R50" s="17">
        <f t="shared" si="5"/>
        <v>16.17857142857143</v>
      </c>
    </row>
    <row r="51" spans="1:18" ht="15">
      <c r="A51" s="16">
        <v>47</v>
      </c>
      <c r="B51" s="48" t="s">
        <v>119</v>
      </c>
      <c r="C51" s="72">
        <v>1973</v>
      </c>
      <c r="D51" s="48" t="s">
        <v>359</v>
      </c>
      <c r="E51" s="48">
        <v>15</v>
      </c>
      <c r="F51" s="49">
        <f t="shared" si="0"/>
        <v>44</v>
      </c>
      <c r="G51" s="48">
        <v>26</v>
      </c>
      <c r="H51" s="48">
        <v>18</v>
      </c>
      <c r="I51" s="123" t="s">
        <v>443</v>
      </c>
      <c r="J51" s="15">
        <v>0.25</v>
      </c>
      <c r="K51" s="17">
        <f t="shared" si="1"/>
        <v>59.09090909090909</v>
      </c>
      <c r="L51" s="18">
        <v>4</v>
      </c>
      <c r="M51" s="17">
        <f t="shared" si="2"/>
        <v>63.09090909090909</v>
      </c>
      <c r="N51" s="15">
        <f t="shared" si="3"/>
        <v>0.25</v>
      </c>
      <c r="O51" s="17">
        <f t="shared" si="4"/>
        <v>15.772727272727273</v>
      </c>
      <c r="P51" s="32"/>
      <c r="Q51" s="32"/>
      <c r="R51" s="17">
        <f t="shared" si="5"/>
        <v>15.772727272727273</v>
      </c>
    </row>
    <row r="52" spans="1:18" ht="15">
      <c r="A52" s="16">
        <v>48</v>
      </c>
      <c r="B52" s="48" t="s">
        <v>107</v>
      </c>
      <c r="C52" s="72">
        <v>1988</v>
      </c>
      <c r="D52" s="48" t="s">
        <v>440</v>
      </c>
      <c r="E52" s="48">
        <v>20</v>
      </c>
      <c r="F52" s="49">
        <f t="shared" si="0"/>
        <v>68</v>
      </c>
      <c r="G52" s="48">
        <v>35</v>
      </c>
      <c r="H52" s="48">
        <v>33</v>
      </c>
      <c r="I52" s="123" t="s">
        <v>443</v>
      </c>
      <c r="J52" s="15">
        <v>0.25</v>
      </c>
      <c r="K52" s="17">
        <f t="shared" si="1"/>
        <v>51.470588235294116</v>
      </c>
      <c r="L52" s="18">
        <v>9</v>
      </c>
      <c r="M52" s="17">
        <f t="shared" si="2"/>
        <v>60.470588235294116</v>
      </c>
      <c r="N52" s="15">
        <f t="shared" si="3"/>
        <v>0.25</v>
      </c>
      <c r="O52" s="17">
        <f t="shared" si="4"/>
        <v>15.117647058823529</v>
      </c>
      <c r="P52" s="32"/>
      <c r="Q52" s="32"/>
      <c r="R52" s="17">
        <f t="shared" si="5"/>
        <v>15.117647058823529</v>
      </c>
    </row>
    <row r="53" spans="1:18" ht="15">
      <c r="A53" s="46" t="s">
        <v>540</v>
      </c>
      <c r="B53" s="142" t="s">
        <v>86</v>
      </c>
      <c r="C53" s="132">
        <v>1971</v>
      </c>
      <c r="D53" s="133" t="s">
        <v>357</v>
      </c>
      <c r="E53" s="138">
        <v>8</v>
      </c>
      <c r="F53" s="139">
        <f>SUM(G53:H53)</f>
        <v>22</v>
      </c>
      <c r="G53" s="138">
        <v>13</v>
      </c>
      <c r="H53" s="138">
        <v>9</v>
      </c>
      <c r="I53" s="125" t="s">
        <v>443</v>
      </c>
      <c r="J53" s="132">
        <v>0.25</v>
      </c>
      <c r="K53" s="126">
        <f>PRODUCT(G53/F53)*100</f>
        <v>59.09090909090909</v>
      </c>
      <c r="L53" s="141">
        <v>0.5</v>
      </c>
      <c r="M53" s="126">
        <f>SUM(K53:L53)</f>
        <v>59.59090909090909</v>
      </c>
      <c r="N53" s="128">
        <f>J53</f>
        <v>0.25</v>
      </c>
      <c r="O53" s="126">
        <f>PRODUCT(M53:N53)</f>
        <v>14.897727272727273</v>
      </c>
      <c r="P53" s="129"/>
      <c r="Q53" s="129"/>
      <c r="R53" s="126">
        <f>SUM(O53:Q53)</f>
        <v>14.897727272727273</v>
      </c>
    </row>
    <row r="54" spans="1:18" ht="15">
      <c r="A54" s="16">
        <v>49</v>
      </c>
      <c r="B54" s="48" t="s">
        <v>95</v>
      </c>
      <c r="C54" s="72">
        <v>1971</v>
      </c>
      <c r="D54" s="48" t="s">
        <v>359</v>
      </c>
      <c r="E54" s="48">
        <v>13</v>
      </c>
      <c r="F54" s="49">
        <f t="shared" si="0"/>
        <v>42</v>
      </c>
      <c r="G54" s="48">
        <v>24</v>
      </c>
      <c r="H54" s="48">
        <v>18</v>
      </c>
      <c r="I54" s="123" t="s">
        <v>443</v>
      </c>
      <c r="J54" s="15">
        <v>0.25</v>
      </c>
      <c r="K54" s="17">
        <f t="shared" si="1"/>
        <v>57.14285714285714</v>
      </c>
      <c r="L54" s="18">
        <v>2</v>
      </c>
      <c r="M54" s="17">
        <f t="shared" si="2"/>
        <v>59.14285714285714</v>
      </c>
      <c r="N54" s="15">
        <f t="shared" si="3"/>
        <v>0.25</v>
      </c>
      <c r="O54" s="17">
        <f t="shared" si="4"/>
        <v>14.785714285714285</v>
      </c>
      <c r="P54" s="32"/>
      <c r="Q54" s="32"/>
      <c r="R54" s="17">
        <f t="shared" si="5"/>
        <v>14.785714285714285</v>
      </c>
    </row>
    <row r="55" spans="1:18" ht="15.75" thickBot="1">
      <c r="A55" s="101">
        <v>50</v>
      </c>
      <c r="B55" s="79" t="s">
        <v>421</v>
      </c>
      <c r="C55" s="80">
        <v>2001</v>
      </c>
      <c r="D55" s="79" t="s">
        <v>268</v>
      </c>
      <c r="E55" s="79">
        <v>22</v>
      </c>
      <c r="F55" s="94">
        <f t="shared" si="0"/>
        <v>71</v>
      </c>
      <c r="G55" s="79">
        <v>19</v>
      </c>
      <c r="H55" s="79">
        <v>52</v>
      </c>
      <c r="I55" s="113" t="s">
        <v>262</v>
      </c>
      <c r="J55" s="95">
        <v>0.4</v>
      </c>
      <c r="K55" s="96">
        <f t="shared" si="1"/>
        <v>26.76056338028169</v>
      </c>
      <c r="L55" s="97">
        <v>10</v>
      </c>
      <c r="M55" s="96">
        <f t="shared" si="2"/>
        <v>36.76056338028169</v>
      </c>
      <c r="N55" s="95">
        <f t="shared" si="3"/>
        <v>0.4</v>
      </c>
      <c r="O55" s="96">
        <f t="shared" si="4"/>
        <v>14.704225352112676</v>
      </c>
      <c r="P55" s="98"/>
      <c r="Q55" s="98"/>
      <c r="R55" s="96">
        <f t="shared" si="5"/>
        <v>14.704225352112676</v>
      </c>
    </row>
    <row r="56" spans="1:18" ht="15.75" thickTop="1">
      <c r="A56" s="88" t="s">
        <v>337</v>
      </c>
      <c r="B56" s="77" t="s">
        <v>64</v>
      </c>
      <c r="C56" s="78">
        <v>1948</v>
      </c>
      <c r="D56" s="77" t="s">
        <v>444</v>
      </c>
      <c r="E56" s="77">
        <v>21</v>
      </c>
      <c r="F56" s="89">
        <f t="shared" si="0"/>
        <v>80</v>
      </c>
      <c r="G56" s="77">
        <v>69</v>
      </c>
      <c r="H56" s="77">
        <v>11</v>
      </c>
      <c r="I56" s="114" t="s">
        <v>449</v>
      </c>
      <c r="J56" s="90">
        <v>0.15</v>
      </c>
      <c r="K56" s="91">
        <f t="shared" si="1"/>
        <v>86.25</v>
      </c>
      <c r="L56" s="92">
        <v>10</v>
      </c>
      <c r="M56" s="91">
        <f t="shared" si="2"/>
        <v>96.25</v>
      </c>
      <c r="N56" s="90">
        <f t="shared" si="3"/>
        <v>0.15</v>
      </c>
      <c r="O56" s="91">
        <f t="shared" si="4"/>
        <v>14.4375</v>
      </c>
      <c r="P56" s="93"/>
      <c r="Q56" s="93"/>
      <c r="R56" s="91">
        <f t="shared" si="5"/>
        <v>14.4375</v>
      </c>
    </row>
    <row r="57" spans="1:18" ht="15">
      <c r="A57" s="16" t="s">
        <v>337</v>
      </c>
      <c r="B57" s="48" t="s">
        <v>98</v>
      </c>
      <c r="C57" s="72">
        <v>1972</v>
      </c>
      <c r="D57" s="48" t="s">
        <v>353</v>
      </c>
      <c r="E57" s="48">
        <v>20</v>
      </c>
      <c r="F57" s="49">
        <f t="shared" si="0"/>
        <v>63</v>
      </c>
      <c r="G57" s="48">
        <v>30</v>
      </c>
      <c r="H57" s="48">
        <v>33</v>
      </c>
      <c r="I57" s="123" t="s">
        <v>443</v>
      </c>
      <c r="J57" s="15">
        <v>0.25</v>
      </c>
      <c r="K57" s="17">
        <f t="shared" si="1"/>
        <v>47.61904761904761</v>
      </c>
      <c r="L57" s="18">
        <v>9</v>
      </c>
      <c r="M57" s="17">
        <f t="shared" si="2"/>
        <v>56.61904761904761</v>
      </c>
      <c r="N57" s="15">
        <f t="shared" si="3"/>
        <v>0.25</v>
      </c>
      <c r="O57" s="17">
        <f t="shared" si="4"/>
        <v>14.154761904761903</v>
      </c>
      <c r="P57" s="32"/>
      <c r="Q57" s="32"/>
      <c r="R57" s="17">
        <f t="shared" si="5"/>
        <v>14.154761904761903</v>
      </c>
    </row>
    <row r="58" spans="1:18" ht="15">
      <c r="A58" s="16" t="s">
        <v>337</v>
      </c>
      <c r="B58" s="48" t="s">
        <v>93</v>
      </c>
      <c r="C58" s="72">
        <v>1958</v>
      </c>
      <c r="D58" s="48" t="s">
        <v>440</v>
      </c>
      <c r="E58" s="48">
        <v>22</v>
      </c>
      <c r="F58" s="49">
        <f t="shared" si="0"/>
        <v>75</v>
      </c>
      <c r="G58" s="48">
        <v>34</v>
      </c>
      <c r="H58" s="48">
        <v>41</v>
      </c>
      <c r="I58" s="123" t="s">
        <v>443</v>
      </c>
      <c r="J58" s="15">
        <v>0.25</v>
      </c>
      <c r="K58" s="17">
        <f t="shared" si="1"/>
        <v>45.33333333333333</v>
      </c>
      <c r="L58" s="18">
        <v>10</v>
      </c>
      <c r="M58" s="17">
        <f t="shared" si="2"/>
        <v>55.33333333333333</v>
      </c>
      <c r="N58" s="15">
        <f t="shared" si="3"/>
        <v>0.25</v>
      </c>
      <c r="O58" s="17">
        <f t="shared" si="4"/>
        <v>13.833333333333332</v>
      </c>
      <c r="P58" s="32"/>
      <c r="Q58" s="32"/>
      <c r="R58" s="17">
        <f t="shared" si="5"/>
        <v>13.833333333333332</v>
      </c>
    </row>
    <row r="59" spans="1:18" ht="15">
      <c r="A59" s="16" t="s">
        <v>337</v>
      </c>
      <c r="B59" s="48" t="s">
        <v>109</v>
      </c>
      <c r="C59" s="72">
        <v>1974</v>
      </c>
      <c r="D59" s="48" t="s">
        <v>438</v>
      </c>
      <c r="E59" s="48">
        <v>22</v>
      </c>
      <c r="F59" s="49">
        <f t="shared" si="0"/>
        <v>67</v>
      </c>
      <c r="G59" s="48">
        <v>30</v>
      </c>
      <c r="H59" s="48">
        <v>37</v>
      </c>
      <c r="I59" s="123" t="s">
        <v>443</v>
      </c>
      <c r="J59" s="15">
        <v>0.25</v>
      </c>
      <c r="K59" s="17">
        <f t="shared" si="1"/>
        <v>44.776119402985074</v>
      </c>
      <c r="L59" s="18">
        <v>10</v>
      </c>
      <c r="M59" s="17">
        <f t="shared" si="2"/>
        <v>54.776119402985074</v>
      </c>
      <c r="N59" s="15">
        <f t="shared" si="3"/>
        <v>0.25</v>
      </c>
      <c r="O59" s="17">
        <f t="shared" si="4"/>
        <v>13.694029850746269</v>
      </c>
      <c r="P59" s="32"/>
      <c r="Q59" s="32"/>
      <c r="R59" s="17">
        <f t="shared" si="5"/>
        <v>13.694029850746269</v>
      </c>
    </row>
    <row r="60" spans="1:18" ht="15">
      <c r="A60" s="16" t="s">
        <v>337</v>
      </c>
      <c r="B60" s="48" t="s">
        <v>218</v>
      </c>
      <c r="C60" s="72">
        <v>1970</v>
      </c>
      <c r="D60" s="48" t="s">
        <v>441</v>
      </c>
      <c r="E60" s="48">
        <v>22</v>
      </c>
      <c r="F60" s="49">
        <f t="shared" si="0"/>
        <v>67</v>
      </c>
      <c r="G60" s="48">
        <v>29</v>
      </c>
      <c r="H60" s="48">
        <v>38</v>
      </c>
      <c r="I60" s="123" t="s">
        <v>443</v>
      </c>
      <c r="J60" s="15">
        <v>0.25</v>
      </c>
      <c r="K60" s="17">
        <f t="shared" si="1"/>
        <v>43.28358208955223</v>
      </c>
      <c r="L60" s="18">
        <v>10</v>
      </c>
      <c r="M60" s="17">
        <f t="shared" si="2"/>
        <v>53.28358208955223</v>
      </c>
      <c r="N60" s="15">
        <f t="shared" si="3"/>
        <v>0.25</v>
      </c>
      <c r="O60" s="17">
        <f t="shared" si="4"/>
        <v>13.320895522388058</v>
      </c>
      <c r="P60" s="32"/>
      <c r="Q60" s="32"/>
      <c r="R60" s="17">
        <f t="shared" si="5"/>
        <v>13.320895522388058</v>
      </c>
    </row>
    <row r="61" spans="1:18" ht="15">
      <c r="A61" s="46" t="s">
        <v>539</v>
      </c>
      <c r="B61" s="142" t="s">
        <v>537</v>
      </c>
      <c r="C61" s="132">
        <v>1959</v>
      </c>
      <c r="D61" s="133" t="s">
        <v>439</v>
      </c>
      <c r="E61" s="138">
        <v>6</v>
      </c>
      <c r="F61" s="139">
        <f>SUM(G61:H61)</f>
        <v>19</v>
      </c>
      <c r="G61" s="138">
        <v>10</v>
      </c>
      <c r="H61" s="138">
        <v>9</v>
      </c>
      <c r="I61" s="125" t="s">
        <v>443</v>
      </c>
      <c r="J61" s="132">
        <v>0.25</v>
      </c>
      <c r="K61" s="126">
        <f>PRODUCT(G61/F61)*100</f>
        <v>52.63157894736842</v>
      </c>
      <c r="L61" s="141">
        <v>0.5</v>
      </c>
      <c r="M61" s="126">
        <f>SUM(K61:L61)</f>
        <v>53.13157894736842</v>
      </c>
      <c r="N61" s="128">
        <f>J61</f>
        <v>0.25</v>
      </c>
      <c r="O61" s="126">
        <f>PRODUCT(M61:N61)</f>
        <v>13.282894736842104</v>
      </c>
      <c r="P61" s="129"/>
      <c r="Q61" s="129"/>
      <c r="R61" s="126">
        <f>SUM(O61:Q61)</f>
        <v>13.282894736842104</v>
      </c>
    </row>
    <row r="62" spans="1:18" ht="15">
      <c r="A62" s="16" t="s">
        <v>337</v>
      </c>
      <c r="B62" s="48" t="s">
        <v>49</v>
      </c>
      <c r="C62" s="72">
        <v>1977</v>
      </c>
      <c r="D62" s="48" t="s">
        <v>413</v>
      </c>
      <c r="E62" s="48">
        <v>17</v>
      </c>
      <c r="F62" s="49">
        <f t="shared" si="0"/>
        <v>56</v>
      </c>
      <c r="G62" s="48">
        <v>8</v>
      </c>
      <c r="H62" s="48">
        <v>48</v>
      </c>
      <c r="I62" s="43" t="s">
        <v>20</v>
      </c>
      <c r="J62" s="15">
        <v>0.65</v>
      </c>
      <c r="K62" s="17">
        <f t="shared" si="1"/>
        <v>14.285714285714285</v>
      </c>
      <c r="L62" s="18">
        <v>6</v>
      </c>
      <c r="M62" s="17">
        <f t="shared" si="2"/>
        <v>20.285714285714285</v>
      </c>
      <c r="N62" s="15">
        <f t="shared" si="3"/>
        <v>0.65</v>
      </c>
      <c r="O62" s="17">
        <f t="shared" si="4"/>
        <v>13.185714285714285</v>
      </c>
      <c r="P62" s="32"/>
      <c r="Q62" s="32"/>
      <c r="R62" s="17">
        <f t="shared" si="5"/>
        <v>13.185714285714285</v>
      </c>
    </row>
    <row r="63" spans="1:18" ht="15">
      <c r="A63" s="16" t="s">
        <v>337</v>
      </c>
      <c r="B63" s="48" t="s">
        <v>103</v>
      </c>
      <c r="C63" s="72">
        <v>1946</v>
      </c>
      <c r="D63" s="48" t="s">
        <v>359</v>
      </c>
      <c r="E63" s="48">
        <v>21</v>
      </c>
      <c r="F63" s="49">
        <f t="shared" si="0"/>
        <v>74</v>
      </c>
      <c r="G63" s="48">
        <v>31</v>
      </c>
      <c r="H63" s="48">
        <v>43</v>
      </c>
      <c r="I63" s="123" t="s">
        <v>443</v>
      </c>
      <c r="J63" s="15">
        <v>0.25</v>
      </c>
      <c r="K63" s="17">
        <f t="shared" si="1"/>
        <v>41.891891891891895</v>
      </c>
      <c r="L63" s="18">
        <v>10</v>
      </c>
      <c r="M63" s="17">
        <f t="shared" si="2"/>
        <v>51.891891891891895</v>
      </c>
      <c r="N63" s="15">
        <f t="shared" si="3"/>
        <v>0.25</v>
      </c>
      <c r="O63" s="17">
        <f t="shared" si="4"/>
        <v>12.972972972972974</v>
      </c>
      <c r="P63" s="32"/>
      <c r="Q63" s="32"/>
      <c r="R63" s="17">
        <f t="shared" si="5"/>
        <v>12.972972972972974</v>
      </c>
    </row>
    <row r="64" spans="1:18" ht="15">
      <c r="A64" s="16" t="s">
        <v>337</v>
      </c>
      <c r="B64" s="48" t="s">
        <v>102</v>
      </c>
      <c r="C64" s="72">
        <v>1974</v>
      </c>
      <c r="D64" s="48" t="s">
        <v>359</v>
      </c>
      <c r="E64" s="48">
        <v>18</v>
      </c>
      <c r="F64" s="49">
        <f t="shared" si="0"/>
        <v>58</v>
      </c>
      <c r="G64" s="48">
        <v>26</v>
      </c>
      <c r="H64" s="48">
        <v>32</v>
      </c>
      <c r="I64" s="123" t="s">
        <v>443</v>
      </c>
      <c r="J64" s="15">
        <v>0.25</v>
      </c>
      <c r="K64" s="17">
        <f t="shared" si="1"/>
        <v>44.827586206896555</v>
      </c>
      <c r="L64" s="18">
        <v>7</v>
      </c>
      <c r="M64" s="17">
        <f t="shared" si="2"/>
        <v>51.827586206896555</v>
      </c>
      <c r="N64" s="15">
        <f t="shared" si="3"/>
        <v>0.25</v>
      </c>
      <c r="O64" s="17">
        <f t="shared" si="4"/>
        <v>12.956896551724139</v>
      </c>
      <c r="P64" s="32"/>
      <c r="Q64" s="32"/>
      <c r="R64" s="17">
        <f t="shared" si="5"/>
        <v>12.956896551724139</v>
      </c>
    </row>
    <row r="65" spans="1:18" ht="15">
      <c r="A65" s="16" t="s">
        <v>337</v>
      </c>
      <c r="B65" s="48" t="s">
        <v>230</v>
      </c>
      <c r="C65" s="72">
        <v>1977</v>
      </c>
      <c r="D65" s="48" t="s">
        <v>366</v>
      </c>
      <c r="E65" s="48">
        <v>22</v>
      </c>
      <c r="F65" s="49">
        <f t="shared" si="0"/>
        <v>84</v>
      </c>
      <c r="G65" s="48">
        <v>64</v>
      </c>
      <c r="H65" s="48">
        <v>20</v>
      </c>
      <c r="I65" s="115" t="s">
        <v>449</v>
      </c>
      <c r="J65" s="15">
        <v>0.15</v>
      </c>
      <c r="K65" s="17">
        <f t="shared" si="1"/>
        <v>76.19047619047619</v>
      </c>
      <c r="L65" s="18">
        <v>10</v>
      </c>
      <c r="M65" s="17">
        <f t="shared" si="2"/>
        <v>86.19047619047619</v>
      </c>
      <c r="N65" s="15">
        <f t="shared" si="3"/>
        <v>0.15</v>
      </c>
      <c r="O65" s="17">
        <f t="shared" si="4"/>
        <v>12.928571428571429</v>
      </c>
      <c r="P65" s="32"/>
      <c r="Q65" s="32"/>
      <c r="R65" s="17">
        <f t="shared" si="5"/>
        <v>12.928571428571429</v>
      </c>
    </row>
    <row r="66" spans="1:18" ht="15.75" thickBot="1">
      <c r="A66" s="101" t="s">
        <v>337</v>
      </c>
      <c r="B66" s="79" t="s">
        <v>101</v>
      </c>
      <c r="C66" s="80">
        <v>1962</v>
      </c>
      <c r="D66" s="79" t="s">
        <v>428</v>
      </c>
      <c r="E66" s="79">
        <v>19</v>
      </c>
      <c r="F66" s="94">
        <f t="shared" si="0"/>
        <v>68</v>
      </c>
      <c r="G66" s="79">
        <v>53</v>
      </c>
      <c r="H66" s="79">
        <v>15</v>
      </c>
      <c r="I66" s="116" t="s">
        <v>449</v>
      </c>
      <c r="J66" s="95">
        <v>0.15</v>
      </c>
      <c r="K66" s="96">
        <f t="shared" si="1"/>
        <v>77.94117647058823</v>
      </c>
      <c r="L66" s="97">
        <v>8</v>
      </c>
      <c r="M66" s="96">
        <f t="shared" si="2"/>
        <v>85.94117647058823</v>
      </c>
      <c r="N66" s="95">
        <f t="shared" si="3"/>
        <v>0.15</v>
      </c>
      <c r="O66" s="96">
        <f t="shared" si="4"/>
        <v>12.891176470588235</v>
      </c>
      <c r="P66" s="98"/>
      <c r="Q66" s="98"/>
      <c r="R66" s="96">
        <f t="shared" si="5"/>
        <v>12.891176470588235</v>
      </c>
    </row>
    <row r="67" spans="1:18" ht="15.75" thickTop="1">
      <c r="A67" s="88" t="s">
        <v>338</v>
      </c>
      <c r="B67" s="77" t="s">
        <v>141</v>
      </c>
      <c r="C67" s="78">
        <v>1974</v>
      </c>
      <c r="D67" s="77" t="s">
        <v>356</v>
      </c>
      <c r="E67" s="77">
        <v>17</v>
      </c>
      <c r="F67" s="89">
        <f aca="true" t="shared" si="6" ref="F67:F130">SUM(G67:H67)</f>
        <v>55</v>
      </c>
      <c r="G67" s="77">
        <v>25</v>
      </c>
      <c r="H67" s="77">
        <v>30</v>
      </c>
      <c r="I67" s="124" t="s">
        <v>443</v>
      </c>
      <c r="J67" s="90">
        <v>0.25</v>
      </c>
      <c r="K67" s="91">
        <f aca="true" t="shared" si="7" ref="K67:K130">PRODUCT(G67/F67)*100</f>
        <v>45.45454545454545</v>
      </c>
      <c r="L67" s="92">
        <v>6</v>
      </c>
      <c r="M67" s="91">
        <f aca="true" t="shared" si="8" ref="M67:M130">SUM(K67:L67)</f>
        <v>51.45454545454545</v>
      </c>
      <c r="N67" s="90">
        <f aca="true" t="shared" si="9" ref="N67:N130">J67</f>
        <v>0.25</v>
      </c>
      <c r="O67" s="91">
        <f aca="true" t="shared" si="10" ref="O67:O130">PRODUCT(M67:N67)</f>
        <v>12.863636363636363</v>
      </c>
      <c r="P67" s="93"/>
      <c r="Q67" s="93"/>
      <c r="R67" s="91">
        <f aca="true" t="shared" si="11" ref="R67:R130">SUM(O67:Q67)</f>
        <v>12.863636363636363</v>
      </c>
    </row>
    <row r="68" spans="1:18" ht="15">
      <c r="A68" s="16" t="s">
        <v>338</v>
      </c>
      <c r="B68" s="48" t="s">
        <v>120</v>
      </c>
      <c r="C68" s="72">
        <v>1958</v>
      </c>
      <c r="D68" s="48" t="s">
        <v>367</v>
      </c>
      <c r="E68" s="48">
        <v>18</v>
      </c>
      <c r="F68" s="49">
        <f t="shared" si="6"/>
        <v>72</v>
      </c>
      <c r="G68" s="48">
        <v>55</v>
      </c>
      <c r="H68" s="48">
        <v>17</v>
      </c>
      <c r="I68" s="115" t="s">
        <v>449</v>
      </c>
      <c r="J68" s="15">
        <v>0.15</v>
      </c>
      <c r="K68" s="17">
        <f t="shared" si="7"/>
        <v>76.38888888888889</v>
      </c>
      <c r="L68" s="18">
        <v>7</v>
      </c>
      <c r="M68" s="17">
        <f t="shared" si="8"/>
        <v>83.38888888888889</v>
      </c>
      <c r="N68" s="15">
        <f t="shared" si="9"/>
        <v>0.15</v>
      </c>
      <c r="O68" s="17">
        <f t="shared" si="10"/>
        <v>12.508333333333333</v>
      </c>
      <c r="P68" s="32"/>
      <c r="Q68" s="32"/>
      <c r="R68" s="17">
        <f t="shared" si="11"/>
        <v>12.508333333333333</v>
      </c>
    </row>
    <row r="69" spans="1:18" ht="15">
      <c r="A69" s="16" t="s">
        <v>338</v>
      </c>
      <c r="B69" s="48" t="s">
        <v>43</v>
      </c>
      <c r="C69" s="72">
        <v>1964</v>
      </c>
      <c r="D69" s="48" t="s">
        <v>352</v>
      </c>
      <c r="E69" s="48">
        <v>22</v>
      </c>
      <c r="F69" s="49">
        <f t="shared" si="6"/>
        <v>71</v>
      </c>
      <c r="G69" s="48">
        <v>28</v>
      </c>
      <c r="H69" s="48">
        <v>43</v>
      </c>
      <c r="I69" s="123" t="s">
        <v>443</v>
      </c>
      <c r="J69" s="15">
        <v>0.25</v>
      </c>
      <c r="K69" s="17">
        <f t="shared" si="7"/>
        <v>39.436619718309856</v>
      </c>
      <c r="L69" s="18">
        <v>10</v>
      </c>
      <c r="M69" s="17">
        <f t="shared" si="8"/>
        <v>49.436619718309856</v>
      </c>
      <c r="N69" s="15">
        <f t="shared" si="9"/>
        <v>0.25</v>
      </c>
      <c r="O69" s="17">
        <f t="shared" si="10"/>
        <v>12.359154929577464</v>
      </c>
      <c r="P69" s="32"/>
      <c r="Q69" s="32"/>
      <c r="R69" s="17">
        <f t="shared" si="11"/>
        <v>12.359154929577464</v>
      </c>
    </row>
    <row r="70" spans="1:18" ht="15">
      <c r="A70" s="16" t="s">
        <v>338</v>
      </c>
      <c r="B70" s="48" t="s">
        <v>185</v>
      </c>
      <c r="C70" s="72">
        <v>1954</v>
      </c>
      <c r="D70" s="48" t="s">
        <v>368</v>
      </c>
      <c r="E70" s="48">
        <v>18</v>
      </c>
      <c r="F70" s="49">
        <f t="shared" si="6"/>
        <v>69</v>
      </c>
      <c r="G70" s="48">
        <v>52</v>
      </c>
      <c r="H70" s="48">
        <v>17</v>
      </c>
      <c r="I70" s="115" t="s">
        <v>449</v>
      </c>
      <c r="J70" s="15">
        <v>0.15</v>
      </c>
      <c r="K70" s="17">
        <f t="shared" si="7"/>
        <v>75.36231884057972</v>
      </c>
      <c r="L70" s="18">
        <v>7</v>
      </c>
      <c r="M70" s="17">
        <f t="shared" si="8"/>
        <v>82.36231884057972</v>
      </c>
      <c r="N70" s="15">
        <f t="shared" si="9"/>
        <v>0.15</v>
      </c>
      <c r="O70" s="17">
        <f t="shared" si="10"/>
        <v>12.354347826086958</v>
      </c>
      <c r="P70" s="32"/>
      <c r="Q70" s="32"/>
      <c r="R70" s="17">
        <f t="shared" si="11"/>
        <v>12.354347826086958</v>
      </c>
    </row>
    <row r="71" spans="1:18" ht="15">
      <c r="A71" s="16" t="s">
        <v>338</v>
      </c>
      <c r="B71" s="48" t="s">
        <v>111</v>
      </c>
      <c r="C71" s="72">
        <v>1975</v>
      </c>
      <c r="D71" s="48" t="s">
        <v>439</v>
      </c>
      <c r="E71" s="48">
        <v>22</v>
      </c>
      <c r="F71" s="49">
        <f t="shared" si="6"/>
        <v>66</v>
      </c>
      <c r="G71" s="48">
        <v>26</v>
      </c>
      <c r="H71" s="48">
        <v>40</v>
      </c>
      <c r="I71" s="123" t="s">
        <v>443</v>
      </c>
      <c r="J71" s="15">
        <v>0.25</v>
      </c>
      <c r="K71" s="17">
        <f t="shared" si="7"/>
        <v>39.39393939393939</v>
      </c>
      <c r="L71" s="18">
        <v>10</v>
      </c>
      <c r="M71" s="17">
        <f t="shared" si="8"/>
        <v>49.39393939393939</v>
      </c>
      <c r="N71" s="15">
        <f t="shared" si="9"/>
        <v>0.25</v>
      </c>
      <c r="O71" s="17">
        <f t="shared" si="10"/>
        <v>12.348484848484848</v>
      </c>
      <c r="P71" s="32"/>
      <c r="Q71" s="32"/>
      <c r="R71" s="17">
        <f t="shared" si="11"/>
        <v>12.348484848484848</v>
      </c>
    </row>
    <row r="72" spans="1:18" ht="15">
      <c r="A72" s="16" t="s">
        <v>338</v>
      </c>
      <c r="B72" s="48" t="s">
        <v>92</v>
      </c>
      <c r="C72" s="72">
        <v>1979</v>
      </c>
      <c r="D72" s="48" t="s">
        <v>356</v>
      </c>
      <c r="E72" s="48">
        <v>18</v>
      </c>
      <c r="F72" s="49">
        <f t="shared" si="6"/>
        <v>60</v>
      </c>
      <c r="G72" s="48">
        <v>25</v>
      </c>
      <c r="H72" s="48">
        <v>35</v>
      </c>
      <c r="I72" s="123" t="s">
        <v>443</v>
      </c>
      <c r="J72" s="15">
        <v>0.25</v>
      </c>
      <c r="K72" s="17">
        <f t="shared" si="7"/>
        <v>41.66666666666667</v>
      </c>
      <c r="L72" s="18">
        <v>7</v>
      </c>
      <c r="M72" s="17">
        <f t="shared" si="8"/>
        <v>48.66666666666667</v>
      </c>
      <c r="N72" s="15">
        <f t="shared" si="9"/>
        <v>0.25</v>
      </c>
      <c r="O72" s="17">
        <f t="shared" si="10"/>
        <v>12.166666666666668</v>
      </c>
      <c r="P72" s="32"/>
      <c r="Q72" s="32"/>
      <c r="R72" s="17">
        <f t="shared" si="11"/>
        <v>12.166666666666668</v>
      </c>
    </row>
    <row r="73" spans="1:18" ht="15">
      <c r="A73" s="16" t="s">
        <v>338</v>
      </c>
      <c r="B73" s="48" t="s">
        <v>181</v>
      </c>
      <c r="C73" s="72">
        <v>1971</v>
      </c>
      <c r="D73" s="48" t="s">
        <v>429</v>
      </c>
      <c r="E73" s="48">
        <v>22</v>
      </c>
      <c r="F73" s="49">
        <f t="shared" si="6"/>
        <v>87</v>
      </c>
      <c r="G73" s="48">
        <v>61</v>
      </c>
      <c r="H73" s="48">
        <v>26</v>
      </c>
      <c r="I73" s="115" t="s">
        <v>449</v>
      </c>
      <c r="J73" s="15">
        <v>0.15</v>
      </c>
      <c r="K73" s="17">
        <f t="shared" si="7"/>
        <v>70.11494252873564</v>
      </c>
      <c r="L73" s="18">
        <v>10</v>
      </c>
      <c r="M73" s="17">
        <f t="shared" si="8"/>
        <v>80.11494252873564</v>
      </c>
      <c r="N73" s="15">
        <f t="shared" si="9"/>
        <v>0.15</v>
      </c>
      <c r="O73" s="17">
        <f t="shared" si="10"/>
        <v>12.017241379310345</v>
      </c>
      <c r="P73" s="32"/>
      <c r="Q73" s="32"/>
      <c r="R73" s="17">
        <f t="shared" si="11"/>
        <v>12.017241379310345</v>
      </c>
    </row>
    <row r="74" spans="1:18" ht="15">
      <c r="A74" s="16" t="s">
        <v>338</v>
      </c>
      <c r="B74" s="48" t="s">
        <v>224</v>
      </c>
      <c r="C74" s="72">
        <v>1943</v>
      </c>
      <c r="D74" s="48" t="s">
        <v>441</v>
      </c>
      <c r="E74" s="48">
        <v>22</v>
      </c>
      <c r="F74" s="49">
        <f t="shared" si="6"/>
        <v>64</v>
      </c>
      <c r="G74" s="48">
        <v>24</v>
      </c>
      <c r="H74" s="48">
        <v>40</v>
      </c>
      <c r="I74" s="123" t="s">
        <v>443</v>
      </c>
      <c r="J74" s="15">
        <v>0.25</v>
      </c>
      <c r="K74" s="17">
        <f t="shared" si="7"/>
        <v>37.5</v>
      </c>
      <c r="L74" s="18">
        <v>10</v>
      </c>
      <c r="M74" s="17">
        <f t="shared" si="8"/>
        <v>47.5</v>
      </c>
      <c r="N74" s="15">
        <f t="shared" si="9"/>
        <v>0.25</v>
      </c>
      <c r="O74" s="17">
        <f t="shared" si="10"/>
        <v>11.875</v>
      </c>
      <c r="P74" s="32"/>
      <c r="Q74" s="32"/>
      <c r="R74" s="17">
        <f t="shared" si="11"/>
        <v>11.875</v>
      </c>
    </row>
    <row r="75" spans="1:18" ht="15">
      <c r="A75" s="16" t="s">
        <v>338</v>
      </c>
      <c r="B75" s="48" t="s">
        <v>106</v>
      </c>
      <c r="C75" s="72">
        <v>1954</v>
      </c>
      <c r="D75" s="48" t="s">
        <v>370</v>
      </c>
      <c r="E75" s="48">
        <v>22</v>
      </c>
      <c r="F75" s="49">
        <f t="shared" si="6"/>
        <v>64</v>
      </c>
      <c r="G75" s="48">
        <v>24</v>
      </c>
      <c r="H75" s="48">
        <v>40</v>
      </c>
      <c r="I75" s="123" t="s">
        <v>443</v>
      </c>
      <c r="J75" s="15">
        <v>0.25</v>
      </c>
      <c r="K75" s="17">
        <f t="shared" si="7"/>
        <v>37.5</v>
      </c>
      <c r="L75" s="18">
        <v>10</v>
      </c>
      <c r="M75" s="17">
        <f t="shared" si="8"/>
        <v>47.5</v>
      </c>
      <c r="N75" s="15">
        <f t="shared" si="9"/>
        <v>0.25</v>
      </c>
      <c r="O75" s="17">
        <f t="shared" si="10"/>
        <v>11.875</v>
      </c>
      <c r="P75" s="32"/>
      <c r="Q75" s="32"/>
      <c r="R75" s="17">
        <f t="shared" si="11"/>
        <v>11.875</v>
      </c>
    </row>
    <row r="76" spans="1:18" ht="15.75" thickBot="1">
      <c r="A76" s="101" t="s">
        <v>338</v>
      </c>
      <c r="B76" s="79" t="s">
        <v>167</v>
      </c>
      <c r="C76" s="80">
        <v>1960</v>
      </c>
      <c r="D76" s="79" t="s">
        <v>429</v>
      </c>
      <c r="E76" s="79">
        <v>22</v>
      </c>
      <c r="F76" s="94">
        <f t="shared" si="6"/>
        <v>86</v>
      </c>
      <c r="G76" s="79">
        <v>59</v>
      </c>
      <c r="H76" s="79">
        <v>27</v>
      </c>
      <c r="I76" s="116" t="s">
        <v>449</v>
      </c>
      <c r="J76" s="95">
        <v>0.15</v>
      </c>
      <c r="K76" s="96">
        <f t="shared" si="7"/>
        <v>68.6046511627907</v>
      </c>
      <c r="L76" s="97">
        <v>10</v>
      </c>
      <c r="M76" s="96">
        <f t="shared" si="8"/>
        <v>78.6046511627907</v>
      </c>
      <c r="N76" s="95">
        <f t="shared" si="9"/>
        <v>0.15</v>
      </c>
      <c r="O76" s="96">
        <f t="shared" si="10"/>
        <v>11.790697674418604</v>
      </c>
      <c r="P76" s="98"/>
      <c r="Q76" s="98"/>
      <c r="R76" s="96">
        <f t="shared" si="11"/>
        <v>11.790697674418604</v>
      </c>
    </row>
    <row r="77" spans="1:18" ht="15.75" thickTop="1">
      <c r="A77" s="88" t="s">
        <v>339</v>
      </c>
      <c r="B77" s="77" t="s">
        <v>173</v>
      </c>
      <c r="C77" s="78">
        <v>1954</v>
      </c>
      <c r="D77" s="77" t="s">
        <v>372</v>
      </c>
      <c r="E77" s="77">
        <v>22</v>
      </c>
      <c r="F77" s="89">
        <f t="shared" si="6"/>
        <v>86</v>
      </c>
      <c r="G77" s="77">
        <v>58</v>
      </c>
      <c r="H77" s="77">
        <v>28</v>
      </c>
      <c r="I77" s="114" t="s">
        <v>449</v>
      </c>
      <c r="J77" s="90">
        <v>0.15</v>
      </c>
      <c r="K77" s="91">
        <f t="shared" si="7"/>
        <v>67.44186046511628</v>
      </c>
      <c r="L77" s="92">
        <v>10</v>
      </c>
      <c r="M77" s="91">
        <f t="shared" si="8"/>
        <v>77.44186046511628</v>
      </c>
      <c r="N77" s="90">
        <f t="shared" si="9"/>
        <v>0.15</v>
      </c>
      <c r="O77" s="91">
        <f t="shared" si="10"/>
        <v>11.616279069767442</v>
      </c>
      <c r="P77" s="93"/>
      <c r="Q77" s="93"/>
      <c r="R77" s="91">
        <f t="shared" si="11"/>
        <v>11.616279069767442</v>
      </c>
    </row>
    <row r="78" spans="1:18" ht="15">
      <c r="A78" s="16" t="s">
        <v>339</v>
      </c>
      <c r="B78" s="48" t="s">
        <v>169</v>
      </c>
      <c r="C78" s="72">
        <v>1966</v>
      </c>
      <c r="D78" s="48" t="s">
        <v>372</v>
      </c>
      <c r="E78" s="48">
        <v>20</v>
      </c>
      <c r="F78" s="49">
        <f t="shared" si="6"/>
        <v>78</v>
      </c>
      <c r="G78" s="48">
        <v>53</v>
      </c>
      <c r="H78" s="48">
        <v>25</v>
      </c>
      <c r="I78" s="115" t="s">
        <v>449</v>
      </c>
      <c r="J78" s="15">
        <v>0.15</v>
      </c>
      <c r="K78" s="17">
        <f t="shared" si="7"/>
        <v>67.94871794871796</v>
      </c>
      <c r="L78" s="18">
        <v>9</v>
      </c>
      <c r="M78" s="17">
        <f t="shared" si="8"/>
        <v>76.94871794871796</v>
      </c>
      <c r="N78" s="15">
        <f t="shared" si="9"/>
        <v>0.15</v>
      </c>
      <c r="O78" s="17">
        <f t="shared" si="10"/>
        <v>11.542307692307693</v>
      </c>
      <c r="P78" s="32"/>
      <c r="Q78" s="32"/>
      <c r="R78" s="17">
        <f t="shared" si="11"/>
        <v>11.542307692307693</v>
      </c>
    </row>
    <row r="79" spans="1:18" ht="15">
      <c r="A79" s="16" t="s">
        <v>339</v>
      </c>
      <c r="B79" s="48" t="s">
        <v>159</v>
      </c>
      <c r="C79" s="72">
        <v>1973</v>
      </c>
      <c r="D79" s="48" t="s">
        <v>365</v>
      </c>
      <c r="E79" s="48">
        <v>13</v>
      </c>
      <c r="F79" s="49">
        <f t="shared" si="6"/>
        <v>50</v>
      </c>
      <c r="G79" s="48">
        <v>37</v>
      </c>
      <c r="H79" s="48">
        <v>13</v>
      </c>
      <c r="I79" s="115" t="s">
        <v>449</v>
      </c>
      <c r="J79" s="15">
        <v>0.15</v>
      </c>
      <c r="K79" s="17">
        <f t="shared" si="7"/>
        <v>74</v>
      </c>
      <c r="L79" s="18">
        <v>2</v>
      </c>
      <c r="M79" s="17">
        <f t="shared" si="8"/>
        <v>76</v>
      </c>
      <c r="N79" s="15">
        <f t="shared" si="9"/>
        <v>0.15</v>
      </c>
      <c r="O79" s="17">
        <f t="shared" si="10"/>
        <v>11.4</v>
      </c>
      <c r="P79" s="32"/>
      <c r="Q79" s="32"/>
      <c r="R79" s="17">
        <f t="shared" si="11"/>
        <v>11.4</v>
      </c>
    </row>
    <row r="80" spans="1:18" ht="15">
      <c r="A80" s="16" t="s">
        <v>339</v>
      </c>
      <c r="B80" s="48" t="s">
        <v>283</v>
      </c>
      <c r="C80" s="72">
        <v>1963</v>
      </c>
      <c r="D80" s="48" t="s">
        <v>366</v>
      </c>
      <c r="E80" s="48">
        <v>22</v>
      </c>
      <c r="F80" s="49">
        <f t="shared" si="6"/>
        <v>83</v>
      </c>
      <c r="G80" s="48">
        <v>54</v>
      </c>
      <c r="H80" s="48">
        <v>29</v>
      </c>
      <c r="I80" s="115" t="s">
        <v>449</v>
      </c>
      <c r="J80" s="15">
        <v>0.15</v>
      </c>
      <c r="K80" s="17">
        <f t="shared" si="7"/>
        <v>65.06024096385542</v>
      </c>
      <c r="L80" s="18">
        <v>10</v>
      </c>
      <c r="M80" s="17">
        <f t="shared" si="8"/>
        <v>75.06024096385542</v>
      </c>
      <c r="N80" s="15">
        <f t="shared" si="9"/>
        <v>0.15</v>
      </c>
      <c r="O80" s="17">
        <f t="shared" si="10"/>
        <v>11.259036144578312</v>
      </c>
      <c r="P80" s="32"/>
      <c r="Q80" s="32"/>
      <c r="R80" s="17">
        <f t="shared" si="11"/>
        <v>11.259036144578312</v>
      </c>
    </row>
    <row r="81" spans="1:18" ht="15">
      <c r="A81" s="16" t="s">
        <v>339</v>
      </c>
      <c r="B81" s="48" t="s">
        <v>89</v>
      </c>
      <c r="C81" s="72">
        <v>1978</v>
      </c>
      <c r="D81" s="48" t="s">
        <v>358</v>
      </c>
      <c r="E81" s="48">
        <v>14</v>
      </c>
      <c r="F81" s="49">
        <f t="shared" si="6"/>
        <v>46</v>
      </c>
      <c r="G81" s="48">
        <v>19</v>
      </c>
      <c r="H81" s="48">
        <v>27</v>
      </c>
      <c r="I81" s="123" t="s">
        <v>443</v>
      </c>
      <c r="J81" s="15">
        <v>0.25</v>
      </c>
      <c r="K81" s="17">
        <f t="shared" si="7"/>
        <v>41.30434782608695</v>
      </c>
      <c r="L81" s="18">
        <v>3</v>
      </c>
      <c r="M81" s="17">
        <f t="shared" si="8"/>
        <v>44.30434782608695</v>
      </c>
      <c r="N81" s="15">
        <f t="shared" si="9"/>
        <v>0.25</v>
      </c>
      <c r="O81" s="17">
        <f t="shared" si="10"/>
        <v>11.076086956521738</v>
      </c>
      <c r="P81" s="32"/>
      <c r="Q81" s="32"/>
      <c r="R81" s="17">
        <f t="shared" si="11"/>
        <v>11.076086956521738</v>
      </c>
    </row>
    <row r="82" spans="1:18" ht="15">
      <c r="A82" s="16" t="s">
        <v>339</v>
      </c>
      <c r="B82" s="48" t="s">
        <v>180</v>
      </c>
      <c r="C82" s="72">
        <v>1964</v>
      </c>
      <c r="D82" s="48" t="s">
        <v>372</v>
      </c>
      <c r="E82" s="48">
        <v>22</v>
      </c>
      <c r="F82" s="49">
        <f t="shared" si="6"/>
        <v>85</v>
      </c>
      <c r="G82" s="48">
        <v>54</v>
      </c>
      <c r="H82" s="48">
        <v>31</v>
      </c>
      <c r="I82" s="115" t="s">
        <v>449</v>
      </c>
      <c r="J82" s="15">
        <v>0.15</v>
      </c>
      <c r="K82" s="17">
        <f t="shared" si="7"/>
        <v>63.52941176470588</v>
      </c>
      <c r="L82" s="18">
        <v>10</v>
      </c>
      <c r="M82" s="17">
        <f t="shared" si="8"/>
        <v>73.52941176470588</v>
      </c>
      <c r="N82" s="15">
        <f t="shared" si="9"/>
        <v>0.15</v>
      </c>
      <c r="O82" s="17">
        <f t="shared" si="10"/>
        <v>11.029411764705882</v>
      </c>
      <c r="P82" s="32"/>
      <c r="Q82" s="32"/>
      <c r="R82" s="17">
        <f t="shared" si="11"/>
        <v>11.029411764705882</v>
      </c>
    </row>
    <row r="83" spans="1:18" ht="15">
      <c r="A83" s="16" t="s">
        <v>339</v>
      </c>
      <c r="B83" s="48" t="s">
        <v>113</v>
      </c>
      <c r="C83" s="72">
        <v>1951</v>
      </c>
      <c r="D83" s="48" t="s">
        <v>438</v>
      </c>
      <c r="E83" s="48">
        <v>20</v>
      </c>
      <c r="F83" s="49">
        <f t="shared" si="6"/>
        <v>60</v>
      </c>
      <c r="G83" s="48">
        <v>21</v>
      </c>
      <c r="H83" s="48">
        <v>39</v>
      </c>
      <c r="I83" s="123" t="s">
        <v>443</v>
      </c>
      <c r="J83" s="15">
        <v>0.25</v>
      </c>
      <c r="K83" s="17">
        <f t="shared" si="7"/>
        <v>35</v>
      </c>
      <c r="L83" s="18">
        <v>9</v>
      </c>
      <c r="M83" s="17">
        <f t="shared" si="8"/>
        <v>44</v>
      </c>
      <c r="N83" s="15">
        <f t="shared" si="9"/>
        <v>0.25</v>
      </c>
      <c r="O83" s="17">
        <f t="shared" si="10"/>
        <v>11</v>
      </c>
      <c r="P83" s="32"/>
      <c r="Q83" s="32"/>
      <c r="R83" s="17">
        <f t="shared" si="11"/>
        <v>11</v>
      </c>
    </row>
    <row r="84" spans="1:18" ht="15">
      <c r="A84" s="16" t="s">
        <v>339</v>
      </c>
      <c r="B84" s="48" t="s">
        <v>194</v>
      </c>
      <c r="C84" s="72">
        <v>1964</v>
      </c>
      <c r="D84" s="48" t="s">
        <v>366</v>
      </c>
      <c r="E84" s="48">
        <v>22</v>
      </c>
      <c r="F84" s="49">
        <f t="shared" si="6"/>
        <v>83</v>
      </c>
      <c r="G84" s="48">
        <v>52</v>
      </c>
      <c r="H84" s="48">
        <v>31</v>
      </c>
      <c r="I84" s="115" t="s">
        <v>449</v>
      </c>
      <c r="J84" s="15">
        <v>0.15</v>
      </c>
      <c r="K84" s="17">
        <f t="shared" si="7"/>
        <v>62.65060240963856</v>
      </c>
      <c r="L84" s="18">
        <v>10</v>
      </c>
      <c r="M84" s="17">
        <f t="shared" si="8"/>
        <v>72.65060240963857</v>
      </c>
      <c r="N84" s="15">
        <f t="shared" si="9"/>
        <v>0.15</v>
      </c>
      <c r="O84" s="17">
        <f t="shared" si="10"/>
        <v>10.897590361445785</v>
      </c>
      <c r="P84" s="32"/>
      <c r="Q84" s="32"/>
      <c r="R84" s="17">
        <f t="shared" si="11"/>
        <v>10.897590361445785</v>
      </c>
    </row>
    <row r="85" spans="1:18" ht="15">
      <c r="A85" s="16" t="s">
        <v>339</v>
      </c>
      <c r="B85" s="48" t="s">
        <v>255</v>
      </c>
      <c r="C85" s="72">
        <v>1968</v>
      </c>
      <c r="D85" s="48" t="s">
        <v>441</v>
      </c>
      <c r="E85" s="48">
        <v>18</v>
      </c>
      <c r="F85" s="49">
        <f t="shared" si="6"/>
        <v>52</v>
      </c>
      <c r="G85" s="48">
        <v>19</v>
      </c>
      <c r="H85" s="48">
        <v>33</v>
      </c>
      <c r="I85" s="123" t="s">
        <v>443</v>
      </c>
      <c r="J85" s="15">
        <v>0.25</v>
      </c>
      <c r="K85" s="17">
        <f t="shared" si="7"/>
        <v>36.53846153846153</v>
      </c>
      <c r="L85" s="18">
        <v>7</v>
      </c>
      <c r="M85" s="17">
        <f t="shared" si="8"/>
        <v>43.53846153846153</v>
      </c>
      <c r="N85" s="15">
        <f t="shared" si="9"/>
        <v>0.25</v>
      </c>
      <c r="O85" s="17">
        <f t="shared" si="10"/>
        <v>10.884615384615383</v>
      </c>
      <c r="P85" s="32"/>
      <c r="Q85" s="32"/>
      <c r="R85" s="17">
        <f t="shared" si="11"/>
        <v>10.884615384615383</v>
      </c>
    </row>
    <row r="86" spans="1:18" ht="15.75" thickBot="1">
      <c r="A86" s="101" t="s">
        <v>339</v>
      </c>
      <c r="B86" s="79" t="s">
        <v>199</v>
      </c>
      <c r="C86" s="80">
        <v>1975</v>
      </c>
      <c r="D86" s="79" t="s">
        <v>365</v>
      </c>
      <c r="E86" s="79">
        <v>22</v>
      </c>
      <c r="F86" s="94">
        <f t="shared" si="6"/>
        <v>84</v>
      </c>
      <c r="G86" s="79">
        <v>51</v>
      </c>
      <c r="H86" s="79">
        <v>33</v>
      </c>
      <c r="I86" s="116" t="s">
        <v>449</v>
      </c>
      <c r="J86" s="95">
        <v>0.15</v>
      </c>
      <c r="K86" s="96">
        <f t="shared" si="7"/>
        <v>60.71428571428571</v>
      </c>
      <c r="L86" s="97">
        <v>10</v>
      </c>
      <c r="M86" s="96">
        <f t="shared" si="8"/>
        <v>70.71428571428571</v>
      </c>
      <c r="N86" s="95">
        <f t="shared" si="9"/>
        <v>0.15</v>
      </c>
      <c r="O86" s="96">
        <f t="shared" si="10"/>
        <v>10.607142857142856</v>
      </c>
      <c r="P86" s="98"/>
      <c r="Q86" s="98"/>
      <c r="R86" s="96">
        <f t="shared" si="11"/>
        <v>10.607142857142856</v>
      </c>
    </row>
    <row r="87" spans="1:18" ht="15.75" thickTop="1">
      <c r="A87" s="88" t="s">
        <v>517</v>
      </c>
      <c r="B87" s="77" t="s">
        <v>54</v>
      </c>
      <c r="C87" s="78">
        <v>1992</v>
      </c>
      <c r="D87" s="77" t="s">
        <v>357</v>
      </c>
      <c r="E87" s="77">
        <v>19</v>
      </c>
      <c r="F87" s="89">
        <f t="shared" si="6"/>
        <v>62</v>
      </c>
      <c r="G87" s="77">
        <v>21</v>
      </c>
      <c r="H87" s="77">
        <v>41</v>
      </c>
      <c r="I87" s="124" t="s">
        <v>443</v>
      </c>
      <c r="J87" s="90">
        <v>0.25</v>
      </c>
      <c r="K87" s="91">
        <f t="shared" si="7"/>
        <v>33.87096774193548</v>
      </c>
      <c r="L87" s="92">
        <v>8</v>
      </c>
      <c r="M87" s="91">
        <f t="shared" si="8"/>
        <v>41.87096774193548</v>
      </c>
      <c r="N87" s="90">
        <f t="shared" si="9"/>
        <v>0.25</v>
      </c>
      <c r="O87" s="91">
        <f t="shared" si="10"/>
        <v>10.46774193548387</v>
      </c>
      <c r="P87" s="93"/>
      <c r="Q87" s="93"/>
      <c r="R87" s="91">
        <f t="shared" si="11"/>
        <v>10.46774193548387</v>
      </c>
    </row>
    <row r="88" spans="1:18" ht="15">
      <c r="A88" s="16" t="s">
        <v>517</v>
      </c>
      <c r="B88" s="48" t="s">
        <v>306</v>
      </c>
      <c r="C88" s="72">
        <v>1973</v>
      </c>
      <c r="D88" s="48" t="s">
        <v>470</v>
      </c>
      <c r="E88" s="48">
        <v>16</v>
      </c>
      <c r="F88" s="49">
        <f t="shared" si="6"/>
        <v>60</v>
      </c>
      <c r="G88" s="48">
        <v>58</v>
      </c>
      <c r="H88" s="48">
        <v>2</v>
      </c>
      <c r="I88" s="120" t="s">
        <v>493</v>
      </c>
      <c r="J88" s="15">
        <v>0.1</v>
      </c>
      <c r="K88" s="17">
        <f t="shared" si="7"/>
        <v>96.66666666666667</v>
      </c>
      <c r="L88" s="18">
        <v>7</v>
      </c>
      <c r="M88" s="17">
        <f t="shared" si="8"/>
        <v>103.66666666666667</v>
      </c>
      <c r="N88" s="15">
        <f t="shared" si="9"/>
        <v>0.1</v>
      </c>
      <c r="O88" s="17">
        <f t="shared" si="10"/>
        <v>10.366666666666667</v>
      </c>
      <c r="P88" s="32"/>
      <c r="Q88" s="32"/>
      <c r="R88" s="17">
        <f t="shared" si="11"/>
        <v>10.366666666666667</v>
      </c>
    </row>
    <row r="89" spans="1:18" ht="15">
      <c r="A89" s="16" t="s">
        <v>517</v>
      </c>
      <c r="B89" s="48" t="s">
        <v>172</v>
      </c>
      <c r="C89" s="72">
        <v>1973</v>
      </c>
      <c r="D89" s="48" t="s">
        <v>354</v>
      </c>
      <c r="E89" s="48">
        <v>22</v>
      </c>
      <c r="F89" s="49">
        <f t="shared" si="6"/>
        <v>70</v>
      </c>
      <c r="G89" s="48">
        <v>22</v>
      </c>
      <c r="H89" s="48">
        <v>48</v>
      </c>
      <c r="I89" s="123" t="s">
        <v>443</v>
      </c>
      <c r="J89" s="15">
        <v>0.25</v>
      </c>
      <c r="K89" s="17">
        <f t="shared" si="7"/>
        <v>31.428571428571427</v>
      </c>
      <c r="L89" s="18">
        <v>10</v>
      </c>
      <c r="M89" s="17">
        <f t="shared" si="8"/>
        <v>41.42857142857143</v>
      </c>
      <c r="N89" s="15">
        <f t="shared" si="9"/>
        <v>0.25</v>
      </c>
      <c r="O89" s="17">
        <f t="shared" si="10"/>
        <v>10.357142857142858</v>
      </c>
      <c r="P89" s="32"/>
      <c r="Q89" s="32"/>
      <c r="R89" s="17">
        <f t="shared" si="11"/>
        <v>10.357142857142858</v>
      </c>
    </row>
    <row r="90" spans="1:18" ht="15">
      <c r="A90" s="16" t="s">
        <v>517</v>
      </c>
      <c r="B90" s="48" t="s">
        <v>105</v>
      </c>
      <c r="C90" s="72">
        <v>1949</v>
      </c>
      <c r="D90" s="48" t="s">
        <v>428</v>
      </c>
      <c r="E90" s="48">
        <v>22</v>
      </c>
      <c r="F90" s="49">
        <f t="shared" si="6"/>
        <v>78</v>
      </c>
      <c r="G90" s="48">
        <v>46</v>
      </c>
      <c r="H90" s="48">
        <v>32</v>
      </c>
      <c r="I90" s="115" t="s">
        <v>449</v>
      </c>
      <c r="J90" s="15">
        <v>0.15</v>
      </c>
      <c r="K90" s="17">
        <f t="shared" si="7"/>
        <v>58.97435897435898</v>
      </c>
      <c r="L90" s="18">
        <v>10</v>
      </c>
      <c r="M90" s="17">
        <f t="shared" si="8"/>
        <v>68.97435897435898</v>
      </c>
      <c r="N90" s="15">
        <f t="shared" si="9"/>
        <v>0.15</v>
      </c>
      <c r="O90" s="17">
        <f t="shared" si="10"/>
        <v>10.346153846153847</v>
      </c>
      <c r="P90" s="32"/>
      <c r="Q90" s="32"/>
      <c r="R90" s="17">
        <f t="shared" si="11"/>
        <v>10.346153846153847</v>
      </c>
    </row>
    <row r="91" spans="1:18" ht="15">
      <c r="A91" s="16" t="s">
        <v>517</v>
      </c>
      <c r="B91" s="48" t="s">
        <v>178</v>
      </c>
      <c r="C91" s="72">
        <v>1993</v>
      </c>
      <c r="D91" s="48" t="s">
        <v>369</v>
      </c>
      <c r="E91" s="48">
        <v>16</v>
      </c>
      <c r="F91" s="49">
        <f t="shared" si="6"/>
        <v>63</v>
      </c>
      <c r="G91" s="48">
        <v>60</v>
      </c>
      <c r="H91" s="48">
        <v>3</v>
      </c>
      <c r="I91" s="117" t="s">
        <v>469</v>
      </c>
      <c r="J91" s="15">
        <v>0.1</v>
      </c>
      <c r="K91" s="17">
        <f t="shared" si="7"/>
        <v>95.23809523809523</v>
      </c>
      <c r="L91" s="18">
        <v>8</v>
      </c>
      <c r="M91" s="17">
        <f t="shared" si="8"/>
        <v>103.23809523809523</v>
      </c>
      <c r="N91" s="15">
        <f t="shared" si="9"/>
        <v>0.1</v>
      </c>
      <c r="O91" s="17">
        <f t="shared" si="10"/>
        <v>10.323809523809523</v>
      </c>
      <c r="P91" s="32"/>
      <c r="Q91" s="32"/>
      <c r="R91" s="17">
        <f t="shared" si="11"/>
        <v>10.323809523809523</v>
      </c>
    </row>
    <row r="92" spans="1:18" ht="15">
      <c r="A92" s="16" t="s">
        <v>517</v>
      </c>
      <c r="B92" s="48" t="s">
        <v>137</v>
      </c>
      <c r="C92" s="72">
        <v>1977</v>
      </c>
      <c r="D92" s="48" t="s">
        <v>368</v>
      </c>
      <c r="E92" s="48">
        <v>22</v>
      </c>
      <c r="F92" s="49">
        <f t="shared" si="6"/>
        <v>85</v>
      </c>
      <c r="G92" s="48">
        <v>50</v>
      </c>
      <c r="H92" s="48">
        <v>35</v>
      </c>
      <c r="I92" s="115" t="s">
        <v>449</v>
      </c>
      <c r="J92" s="15">
        <v>0.15</v>
      </c>
      <c r="K92" s="17">
        <f t="shared" si="7"/>
        <v>58.82352941176471</v>
      </c>
      <c r="L92" s="18">
        <v>10</v>
      </c>
      <c r="M92" s="17">
        <f t="shared" si="8"/>
        <v>68.82352941176471</v>
      </c>
      <c r="N92" s="15">
        <f t="shared" si="9"/>
        <v>0.15</v>
      </c>
      <c r="O92" s="17">
        <f t="shared" si="10"/>
        <v>10.323529411764707</v>
      </c>
      <c r="P92" s="32"/>
      <c r="Q92" s="32"/>
      <c r="R92" s="17">
        <f t="shared" si="11"/>
        <v>10.323529411764707</v>
      </c>
    </row>
    <row r="93" spans="1:18" ht="15">
      <c r="A93" s="16" t="s">
        <v>517</v>
      </c>
      <c r="B93" s="48" t="s">
        <v>406</v>
      </c>
      <c r="C93" s="72">
        <v>1959</v>
      </c>
      <c r="D93" s="48" t="s">
        <v>470</v>
      </c>
      <c r="E93" s="48">
        <v>12</v>
      </c>
      <c r="F93" s="49">
        <f t="shared" si="6"/>
        <v>48</v>
      </c>
      <c r="G93" s="48">
        <v>48</v>
      </c>
      <c r="H93" s="48">
        <v>0</v>
      </c>
      <c r="I93" s="120" t="s">
        <v>493</v>
      </c>
      <c r="J93" s="15">
        <v>0.1</v>
      </c>
      <c r="K93" s="17">
        <f t="shared" si="7"/>
        <v>100</v>
      </c>
      <c r="L93" s="18">
        <v>3</v>
      </c>
      <c r="M93" s="17">
        <f t="shared" si="8"/>
        <v>103</v>
      </c>
      <c r="N93" s="15">
        <f t="shared" si="9"/>
        <v>0.1</v>
      </c>
      <c r="O93" s="17">
        <f t="shared" si="10"/>
        <v>10.3</v>
      </c>
      <c r="P93" s="32"/>
      <c r="Q93" s="32"/>
      <c r="R93" s="17">
        <f t="shared" si="11"/>
        <v>10.3</v>
      </c>
    </row>
    <row r="94" spans="1:18" ht="15">
      <c r="A94" s="74" t="s">
        <v>519</v>
      </c>
      <c r="B94" s="75" t="s">
        <v>450</v>
      </c>
      <c r="C94" s="72">
        <v>1991</v>
      </c>
      <c r="D94" s="48" t="s">
        <v>451</v>
      </c>
      <c r="E94" s="48">
        <v>16</v>
      </c>
      <c r="F94" s="49">
        <f t="shared" si="6"/>
        <v>63</v>
      </c>
      <c r="G94" s="48">
        <v>59</v>
      </c>
      <c r="H94" s="48">
        <v>4</v>
      </c>
      <c r="I94" s="117" t="s">
        <v>469</v>
      </c>
      <c r="J94" s="15">
        <v>0.1</v>
      </c>
      <c r="K94" s="17">
        <f t="shared" si="7"/>
        <v>93.65079365079364</v>
      </c>
      <c r="L94" s="18">
        <v>8</v>
      </c>
      <c r="M94" s="17">
        <f t="shared" si="8"/>
        <v>101.65079365079364</v>
      </c>
      <c r="N94" s="15">
        <f t="shared" si="9"/>
        <v>0.1</v>
      </c>
      <c r="O94" s="17">
        <f t="shared" si="10"/>
        <v>10.165079365079364</v>
      </c>
      <c r="P94" s="32"/>
      <c r="Q94" s="32"/>
      <c r="R94" s="17">
        <f t="shared" si="11"/>
        <v>10.165079365079364</v>
      </c>
    </row>
    <row r="95" spans="1:18" ht="15">
      <c r="A95" s="16" t="s">
        <v>517</v>
      </c>
      <c r="B95" s="48" t="s">
        <v>123</v>
      </c>
      <c r="C95" s="72">
        <v>1972</v>
      </c>
      <c r="D95" s="48" t="s">
        <v>367</v>
      </c>
      <c r="E95" s="48">
        <v>20</v>
      </c>
      <c r="F95" s="49">
        <f t="shared" si="6"/>
        <v>75</v>
      </c>
      <c r="G95" s="48">
        <v>44</v>
      </c>
      <c r="H95" s="48">
        <v>31</v>
      </c>
      <c r="I95" s="115" t="s">
        <v>449</v>
      </c>
      <c r="J95" s="15">
        <v>0.15</v>
      </c>
      <c r="K95" s="17">
        <f t="shared" si="7"/>
        <v>58.666666666666664</v>
      </c>
      <c r="L95" s="18">
        <v>9</v>
      </c>
      <c r="M95" s="17">
        <f t="shared" si="8"/>
        <v>67.66666666666666</v>
      </c>
      <c r="N95" s="15">
        <f t="shared" si="9"/>
        <v>0.15</v>
      </c>
      <c r="O95" s="17">
        <f t="shared" si="10"/>
        <v>10.149999999999999</v>
      </c>
      <c r="P95" s="32"/>
      <c r="Q95" s="32"/>
      <c r="R95" s="17">
        <f t="shared" si="11"/>
        <v>10.149999999999999</v>
      </c>
    </row>
    <row r="96" spans="1:18" ht="15">
      <c r="A96" s="16" t="s">
        <v>517</v>
      </c>
      <c r="B96" s="48" t="s">
        <v>126</v>
      </c>
      <c r="C96" s="72">
        <v>1966</v>
      </c>
      <c r="D96" s="48" t="s">
        <v>370</v>
      </c>
      <c r="E96" s="48">
        <v>22</v>
      </c>
      <c r="F96" s="49">
        <f t="shared" si="6"/>
        <v>59</v>
      </c>
      <c r="G96" s="48">
        <v>18</v>
      </c>
      <c r="H96" s="48">
        <v>41</v>
      </c>
      <c r="I96" s="123" t="s">
        <v>443</v>
      </c>
      <c r="J96" s="15">
        <v>0.25</v>
      </c>
      <c r="K96" s="17">
        <f t="shared" si="7"/>
        <v>30.508474576271187</v>
      </c>
      <c r="L96" s="18">
        <v>10</v>
      </c>
      <c r="M96" s="17">
        <f t="shared" si="8"/>
        <v>40.50847457627118</v>
      </c>
      <c r="N96" s="15">
        <f t="shared" si="9"/>
        <v>0.25</v>
      </c>
      <c r="O96" s="17">
        <f t="shared" si="10"/>
        <v>10.127118644067796</v>
      </c>
      <c r="P96" s="32"/>
      <c r="Q96" s="32"/>
      <c r="R96" s="17">
        <f t="shared" si="11"/>
        <v>10.127118644067796</v>
      </c>
    </row>
    <row r="97" spans="1:18" ht="15">
      <c r="A97" s="16" t="s">
        <v>517</v>
      </c>
      <c r="B97" s="48" t="s">
        <v>131</v>
      </c>
      <c r="C97" s="72">
        <v>1962</v>
      </c>
      <c r="D97" s="48" t="s">
        <v>374</v>
      </c>
      <c r="E97" s="48">
        <v>15</v>
      </c>
      <c r="F97" s="49">
        <f t="shared" si="6"/>
        <v>60</v>
      </c>
      <c r="G97" s="48">
        <v>38</v>
      </c>
      <c r="H97" s="48">
        <v>22</v>
      </c>
      <c r="I97" s="115" t="s">
        <v>449</v>
      </c>
      <c r="J97" s="15">
        <v>0.15</v>
      </c>
      <c r="K97" s="17">
        <f t="shared" si="7"/>
        <v>63.33333333333333</v>
      </c>
      <c r="L97" s="18">
        <v>4</v>
      </c>
      <c r="M97" s="17">
        <f t="shared" si="8"/>
        <v>67.33333333333333</v>
      </c>
      <c r="N97" s="15">
        <f t="shared" si="9"/>
        <v>0.15</v>
      </c>
      <c r="O97" s="17">
        <f t="shared" si="10"/>
        <v>10.1</v>
      </c>
      <c r="P97" s="32"/>
      <c r="Q97" s="32"/>
      <c r="R97" s="17">
        <f t="shared" si="11"/>
        <v>10.1</v>
      </c>
    </row>
    <row r="98" spans="1:18" ht="15.75" thickBot="1">
      <c r="A98" s="99" t="s">
        <v>517</v>
      </c>
      <c r="B98" s="79" t="s">
        <v>205</v>
      </c>
      <c r="C98" s="80">
        <v>1952</v>
      </c>
      <c r="D98" s="79" t="s">
        <v>429</v>
      </c>
      <c r="E98" s="79">
        <v>21</v>
      </c>
      <c r="F98" s="94">
        <f t="shared" si="6"/>
        <v>82</v>
      </c>
      <c r="G98" s="79">
        <v>47</v>
      </c>
      <c r="H98" s="79">
        <v>35</v>
      </c>
      <c r="I98" s="116" t="s">
        <v>449</v>
      </c>
      <c r="J98" s="95">
        <v>0.15</v>
      </c>
      <c r="K98" s="96">
        <f t="shared" si="7"/>
        <v>57.3170731707317</v>
      </c>
      <c r="L98" s="97">
        <v>10</v>
      </c>
      <c r="M98" s="96">
        <f t="shared" si="8"/>
        <v>67.3170731707317</v>
      </c>
      <c r="N98" s="95">
        <f t="shared" si="9"/>
        <v>0.15</v>
      </c>
      <c r="O98" s="96">
        <f t="shared" si="10"/>
        <v>10.097560975609754</v>
      </c>
      <c r="P98" s="98"/>
      <c r="Q98" s="98"/>
      <c r="R98" s="96">
        <f t="shared" si="11"/>
        <v>10.097560975609754</v>
      </c>
    </row>
    <row r="99" spans="1:18" ht="15.75" thickTop="1">
      <c r="A99" s="100" t="s">
        <v>518</v>
      </c>
      <c r="B99" s="77" t="s">
        <v>232</v>
      </c>
      <c r="C99" s="78">
        <v>1954</v>
      </c>
      <c r="D99" s="77" t="s">
        <v>441</v>
      </c>
      <c r="E99" s="77">
        <v>18</v>
      </c>
      <c r="F99" s="89">
        <f t="shared" si="6"/>
        <v>49</v>
      </c>
      <c r="G99" s="77">
        <v>16</v>
      </c>
      <c r="H99" s="77">
        <v>33</v>
      </c>
      <c r="I99" s="124" t="s">
        <v>443</v>
      </c>
      <c r="J99" s="90">
        <v>0.25</v>
      </c>
      <c r="K99" s="91">
        <f t="shared" si="7"/>
        <v>32.6530612244898</v>
      </c>
      <c r="L99" s="92">
        <v>7</v>
      </c>
      <c r="M99" s="91">
        <f t="shared" si="8"/>
        <v>39.6530612244898</v>
      </c>
      <c r="N99" s="90">
        <f t="shared" si="9"/>
        <v>0.25</v>
      </c>
      <c r="O99" s="91">
        <f t="shared" si="10"/>
        <v>9.91326530612245</v>
      </c>
      <c r="P99" s="93"/>
      <c r="Q99" s="93"/>
      <c r="R99" s="91">
        <f t="shared" si="11"/>
        <v>9.91326530612245</v>
      </c>
    </row>
    <row r="100" spans="1:18" ht="15">
      <c r="A100" s="47" t="s">
        <v>518</v>
      </c>
      <c r="B100" s="48" t="s">
        <v>176</v>
      </c>
      <c r="C100" s="72">
        <v>1950</v>
      </c>
      <c r="D100" s="48" t="s">
        <v>365</v>
      </c>
      <c r="E100" s="48">
        <v>20</v>
      </c>
      <c r="F100" s="49">
        <f t="shared" si="6"/>
        <v>79</v>
      </c>
      <c r="G100" s="48">
        <v>45</v>
      </c>
      <c r="H100" s="48">
        <v>34</v>
      </c>
      <c r="I100" s="115" t="s">
        <v>449</v>
      </c>
      <c r="J100" s="15">
        <v>0.15</v>
      </c>
      <c r="K100" s="17">
        <f t="shared" si="7"/>
        <v>56.9620253164557</v>
      </c>
      <c r="L100" s="18">
        <v>9</v>
      </c>
      <c r="M100" s="17">
        <f t="shared" si="8"/>
        <v>65.96202531645571</v>
      </c>
      <c r="N100" s="15">
        <f t="shared" si="9"/>
        <v>0.15</v>
      </c>
      <c r="O100" s="17">
        <f t="shared" si="10"/>
        <v>9.894303797468355</v>
      </c>
      <c r="P100" s="32"/>
      <c r="Q100" s="32"/>
      <c r="R100" s="17">
        <f t="shared" si="11"/>
        <v>9.894303797468355</v>
      </c>
    </row>
    <row r="101" spans="1:18" ht="15">
      <c r="A101" s="47" t="s">
        <v>518</v>
      </c>
      <c r="B101" s="48" t="s">
        <v>297</v>
      </c>
      <c r="C101" s="72">
        <v>1970</v>
      </c>
      <c r="D101" s="48" t="s">
        <v>470</v>
      </c>
      <c r="E101" s="48">
        <v>19</v>
      </c>
      <c r="F101" s="49">
        <f t="shared" si="6"/>
        <v>74</v>
      </c>
      <c r="G101" s="48">
        <v>65</v>
      </c>
      <c r="H101" s="48">
        <v>9</v>
      </c>
      <c r="I101" s="120" t="s">
        <v>493</v>
      </c>
      <c r="J101" s="15">
        <v>0.1</v>
      </c>
      <c r="K101" s="17">
        <f t="shared" si="7"/>
        <v>87.83783783783784</v>
      </c>
      <c r="L101" s="18">
        <v>10</v>
      </c>
      <c r="M101" s="17">
        <f t="shared" si="8"/>
        <v>97.83783783783784</v>
      </c>
      <c r="N101" s="15">
        <f t="shared" si="9"/>
        <v>0.1</v>
      </c>
      <c r="O101" s="17">
        <f t="shared" si="10"/>
        <v>9.783783783783784</v>
      </c>
      <c r="P101" s="32"/>
      <c r="Q101" s="32"/>
      <c r="R101" s="17">
        <f t="shared" si="11"/>
        <v>9.783783783783784</v>
      </c>
    </row>
    <row r="102" spans="1:18" ht="15">
      <c r="A102" s="47" t="s">
        <v>518</v>
      </c>
      <c r="B102" s="48" t="s">
        <v>175</v>
      </c>
      <c r="C102" s="72">
        <v>1976</v>
      </c>
      <c r="D102" s="48" t="s">
        <v>471</v>
      </c>
      <c r="E102" s="48">
        <v>16</v>
      </c>
      <c r="F102" s="49">
        <f t="shared" si="6"/>
        <v>63</v>
      </c>
      <c r="G102" s="48">
        <v>57</v>
      </c>
      <c r="H102" s="48">
        <v>6</v>
      </c>
      <c r="I102" s="120" t="s">
        <v>493</v>
      </c>
      <c r="J102" s="15">
        <v>0.1</v>
      </c>
      <c r="K102" s="17">
        <f t="shared" si="7"/>
        <v>90.47619047619048</v>
      </c>
      <c r="L102" s="18">
        <v>7</v>
      </c>
      <c r="M102" s="17">
        <f t="shared" si="8"/>
        <v>97.47619047619048</v>
      </c>
      <c r="N102" s="15">
        <f t="shared" si="9"/>
        <v>0.1</v>
      </c>
      <c r="O102" s="17">
        <f t="shared" si="10"/>
        <v>9.747619047619049</v>
      </c>
      <c r="P102" s="32"/>
      <c r="Q102" s="32"/>
      <c r="R102" s="17">
        <f t="shared" si="11"/>
        <v>9.747619047619049</v>
      </c>
    </row>
    <row r="103" spans="1:18" ht="15">
      <c r="A103" s="47" t="s">
        <v>518</v>
      </c>
      <c r="B103" s="48" t="s">
        <v>286</v>
      </c>
      <c r="C103" s="72">
        <v>1977</v>
      </c>
      <c r="D103" s="48" t="s">
        <v>366</v>
      </c>
      <c r="E103" s="48">
        <v>13</v>
      </c>
      <c r="F103" s="49">
        <f t="shared" si="6"/>
        <v>48</v>
      </c>
      <c r="G103" s="48">
        <v>30</v>
      </c>
      <c r="H103" s="48">
        <v>18</v>
      </c>
      <c r="I103" s="115" t="s">
        <v>449</v>
      </c>
      <c r="J103" s="15">
        <v>0.15</v>
      </c>
      <c r="K103" s="17">
        <f t="shared" si="7"/>
        <v>62.5</v>
      </c>
      <c r="L103" s="18">
        <v>2</v>
      </c>
      <c r="M103" s="17">
        <f t="shared" si="8"/>
        <v>64.5</v>
      </c>
      <c r="N103" s="15">
        <f t="shared" si="9"/>
        <v>0.15</v>
      </c>
      <c r="O103" s="17">
        <f t="shared" si="10"/>
        <v>9.674999999999999</v>
      </c>
      <c r="P103" s="32"/>
      <c r="Q103" s="32"/>
      <c r="R103" s="17">
        <f t="shared" si="11"/>
        <v>9.674999999999999</v>
      </c>
    </row>
    <row r="104" spans="1:18" ht="15">
      <c r="A104" s="47" t="s">
        <v>518</v>
      </c>
      <c r="B104" s="48" t="s">
        <v>149</v>
      </c>
      <c r="C104" s="72">
        <v>1970</v>
      </c>
      <c r="D104" s="48" t="s">
        <v>428</v>
      </c>
      <c r="E104" s="48">
        <v>20</v>
      </c>
      <c r="F104" s="49">
        <f t="shared" si="6"/>
        <v>77</v>
      </c>
      <c r="G104" s="48">
        <v>42</v>
      </c>
      <c r="H104" s="48">
        <v>35</v>
      </c>
      <c r="I104" s="115" t="s">
        <v>449</v>
      </c>
      <c r="J104" s="15">
        <v>0.15</v>
      </c>
      <c r="K104" s="17">
        <f t="shared" si="7"/>
        <v>54.54545454545454</v>
      </c>
      <c r="L104" s="18">
        <v>9</v>
      </c>
      <c r="M104" s="17">
        <f t="shared" si="8"/>
        <v>63.54545454545454</v>
      </c>
      <c r="N104" s="15">
        <f t="shared" si="9"/>
        <v>0.15</v>
      </c>
      <c r="O104" s="17">
        <f t="shared" si="10"/>
        <v>9.531818181818181</v>
      </c>
      <c r="P104" s="32"/>
      <c r="Q104" s="32"/>
      <c r="R104" s="17">
        <f t="shared" si="11"/>
        <v>9.531818181818181</v>
      </c>
    </row>
    <row r="105" spans="1:18" ht="15">
      <c r="A105" s="47" t="s">
        <v>518</v>
      </c>
      <c r="B105" s="48" t="s">
        <v>284</v>
      </c>
      <c r="C105" s="72">
        <v>1962</v>
      </c>
      <c r="D105" s="48" t="s">
        <v>472</v>
      </c>
      <c r="E105" s="48">
        <v>20</v>
      </c>
      <c r="F105" s="49">
        <f t="shared" si="6"/>
        <v>79</v>
      </c>
      <c r="G105" s="48">
        <v>66</v>
      </c>
      <c r="H105" s="48">
        <v>13</v>
      </c>
      <c r="I105" s="120" t="s">
        <v>493</v>
      </c>
      <c r="J105" s="15">
        <v>0.1</v>
      </c>
      <c r="K105" s="17">
        <f t="shared" si="7"/>
        <v>83.54430379746836</v>
      </c>
      <c r="L105" s="18">
        <v>10</v>
      </c>
      <c r="M105" s="17">
        <f t="shared" si="8"/>
        <v>93.54430379746836</v>
      </c>
      <c r="N105" s="15">
        <f t="shared" si="9"/>
        <v>0.1</v>
      </c>
      <c r="O105" s="17">
        <f t="shared" si="10"/>
        <v>9.354430379746836</v>
      </c>
      <c r="P105" s="32"/>
      <c r="Q105" s="32"/>
      <c r="R105" s="17">
        <f t="shared" si="11"/>
        <v>9.354430379746836</v>
      </c>
    </row>
    <row r="106" spans="1:18" ht="15">
      <c r="A106" s="46" t="s">
        <v>520</v>
      </c>
      <c r="B106" s="73" t="s">
        <v>483</v>
      </c>
      <c r="C106" s="72">
        <v>1976</v>
      </c>
      <c r="D106" s="48" t="s">
        <v>376</v>
      </c>
      <c r="E106" s="48">
        <v>7</v>
      </c>
      <c r="F106" s="49">
        <f t="shared" si="6"/>
        <v>25</v>
      </c>
      <c r="G106" s="48">
        <v>23</v>
      </c>
      <c r="H106" s="48">
        <v>2</v>
      </c>
      <c r="I106" s="120" t="s">
        <v>493</v>
      </c>
      <c r="J106" s="15">
        <v>0.1</v>
      </c>
      <c r="K106" s="17">
        <f t="shared" si="7"/>
        <v>92</v>
      </c>
      <c r="L106" s="44">
        <v>0.5</v>
      </c>
      <c r="M106" s="17">
        <f t="shared" si="8"/>
        <v>92.5</v>
      </c>
      <c r="N106" s="15">
        <f t="shared" si="9"/>
        <v>0.1</v>
      </c>
      <c r="O106" s="17">
        <f t="shared" si="10"/>
        <v>9.25</v>
      </c>
      <c r="P106" s="32"/>
      <c r="Q106" s="32"/>
      <c r="R106" s="17">
        <f t="shared" si="11"/>
        <v>9.25</v>
      </c>
    </row>
    <row r="107" spans="1:18" ht="15">
      <c r="A107" s="47" t="s">
        <v>518</v>
      </c>
      <c r="B107" s="48" t="s">
        <v>155</v>
      </c>
      <c r="C107" s="72">
        <v>1966</v>
      </c>
      <c r="D107" s="48" t="s">
        <v>368</v>
      </c>
      <c r="E107" s="48">
        <v>20</v>
      </c>
      <c r="F107" s="49">
        <f t="shared" si="6"/>
        <v>76</v>
      </c>
      <c r="G107" s="48">
        <v>40</v>
      </c>
      <c r="H107" s="48">
        <v>36</v>
      </c>
      <c r="I107" s="115" t="s">
        <v>449</v>
      </c>
      <c r="J107" s="15">
        <v>0.15</v>
      </c>
      <c r="K107" s="17">
        <f t="shared" si="7"/>
        <v>52.63157894736842</v>
      </c>
      <c r="L107" s="18">
        <v>9</v>
      </c>
      <c r="M107" s="17">
        <f t="shared" si="8"/>
        <v>61.63157894736842</v>
      </c>
      <c r="N107" s="15">
        <f t="shared" si="9"/>
        <v>0.15</v>
      </c>
      <c r="O107" s="17">
        <f t="shared" si="10"/>
        <v>9.244736842105262</v>
      </c>
      <c r="P107" s="32"/>
      <c r="Q107" s="32"/>
      <c r="R107" s="17">
        <f t="shared" si="11"/>
        <v>9.244736842105262</v>
      </c>
    </row>
    <row r="108" spans="1:18" ht="15.75" thickBot="1">
      <c r="A108" s="99" t="s">
        <v>518</v>
      </c>
      <c r="B108" s="79" t="s">
        <v>145</v>
      </c>
      <c r="C108" s="80">
        <v>1976</v>
      </c>
      <c r="D108" s="79" t="s">
        <v>371</v>
      </c>
      <c r="E108" s="79">
        <v>12</v>
      </c>
      <c r="F108" s="94">
        <f t="shared" si="6"/>
        <v>48</v>
      </c>
      <c r="G108" s="79">
        <v>29</v>
      </c>
      <c r="H108" s="79">
        <v>19</v>
      </c>
      <c r="I108" s="116" t="s">
        <v>449</v>
      </c>
      <c r="J108" s="95">
        <v>0.15</v>
      </c>
      <c r="K108" s="96">
        <f t="shared" si="7"/>
        <v>60.416666666666664</v>
      </c>
      <c r="L108" s="97">
        <v>1</v>
      </c>
      <c r="M108" s="96">
        <f t="shared" si="8"/>
        <v>61.416666666666664</v>
      </c>
      <c r="N108" s="95">
        <f t="shared" si="9"/>
        <v>0.15</v>
      </c>
      <c r="O108" s="96">
        <f t="shared" si="10"/>
        <v>9.212499999999999</v>
      </c>
      <c r="P108" s="98"/>
      <c r="Q108" s="98"/>
      <c r="R108" s="96">
        <f t="shared" si="11"/>
        <v>9.212499999999999</v>
      </c>
    </row>
    <row r="109" spans="1:18" ht="15.75" thickTop="1">
      <c r="A109" s="88" t="s">
        <v>340</v>
      </c>
      <c r="B109" s="77" t="s">
        <v>446</v>
      </c>
      <c r="C109" s="78">
        <v>1962</v>
      </c>
      <c r="D109" s="77" t="s">
        <v>452</v>
      </c>
      <c r="E109" s="77">
        <v>18</v>
      </c>
      <c r="F109" s="89">
        <f t="shared" si="6"/>
        <v>71</v>
      </c>
      <c r="G109" s="77">
        <v>58</v>
      </c>
      <c r="H109" s="77">
        <v>13</v>
      </c>
      <c r="I109" s="118" t="s">
        <v>469</v>
      </c>
      <c r="J109" s="90">
        <v>0.1</v>
      </c>
      <c r="K109" s="91">
        <f t="shared" si="7"/>
        <v>81.69014084507043</v>
      </c>
      <c r="L109" s="92">
        <v>10</v>
      </c>
      <c r="M109" s="91">
        <f t="shared" si="8"/>
        <v>91.69014084507043</v>
      </c>
      <c r="N109" s="90">
        <f t="shared" si="9"/>
        <v>0.1</v>
      </c>
      <c r="O109" s="91">
        <f t="shared" si="10"/>
        <v>9.169014084507044</v>
      </c>
      <c r="P109" s="93"/>
      <c r="Q109" s="93"/>
      <c r="R109" s="91">
        <f t="shared" si="11"/>
        <v>9.169014084507044</v>
      </c>
    </row>
    <row r="110" spans="1:18" ht="15">
      <c r="A110" s="16" t="s">
        <v>340</v>
      </c>
      <c r="B110" s="48" t="s">
        <v>138</v>
      </c>
      <c r="C110" s="72">
        <v>1982</v>
      </c>
      <c r="D110" s="48" t="s">
        <v>445</v>
      </c>
      <c r="E110" s="48">
        <v>21</v>
      </c>
      <c r="F110" s="49">
        <f t="shared" si="6"/>
        <v>84</v>
      </c>
      <c r="G110" s="48">
        <v>42</v>
      </c>
      <c r="H110" s="48">
        <v>42</v>
      </c>
      <c r="I110" s="115" t="s">
        <v>449</v>
      </c>
      <c r="J110" s="15">
        <v>0.15</v>
      </c>
      <c r="K110" s="17">
        <f t="shared" si="7"/>
        <v>50</v>
      </c>
      <c r="L110" s="18">
        <v>10</v>
      </c>
      <c r="M110" s="17">
        <f t="shared" si="8"/>
        <v>60</v>
      </c>
      <c r="N110" s="15">
        <f t="shared" si="9"/>
        <v>0.15</v>
      </c>
      <c r="O110" s="17">
        <f t="shared" si="10"/>
        <v>9</v>
      </c>
      <c r="P110" s="32"/>
      <c r="Q110" s="32"/>
      <c r="R110" s="17">
        <f t="shared" si="11"/>
        <v>9</v>
      </c>
    </row>
    <row r="111" spans="1:18" ht="15">
      <c r="A111" s="16" t="s">
        <v>340</v>
      </c>
      <c r="B111" s="48" t="s">
        <v>130</v>
      </c>
      <c r="C111" s="72">
        <v>1990</v>
      </c>
      <c r="D111" s="48" t="s">
        <v>453</v>
      </c>
      <c r="E111" s="48">
        <v>12</v>
      </c>
      <c r="F111" s="49">
        <f t="shared" si="6"/>
        <v>46</v>
      </c>
      <c r="G111" s="48">
        <v>39</v>
      </c>
      <c r="H111" s="48">
        <v>7</v>
      </c>
      <c r="I111" s="117" t="s">
        <v>469</v>
      </c>
      <c r="J111" s="15">
        <v>0.1</v>
      </c>
      <c r="K111" s="17">
        <f t="shared" si="7"/>
        <v>84.78260869565217</v>
      </c>
      <c r="L111" s="18">
        <v>4</v>
      </c>
      <c r="M111" s="17">
        <f t="shared" si="8"/>
        <v>88.78260869565217</v>
      </c>
      <c r="N111" s="15">
        <f t="shared" si="9"/>
        <v>0.1</v>
      </c>
      <c r="O111" s="17">
        <f t="shared" si="10"/>
        <v>8.878260869565217</v>
      </c>
      <c r="P111" s="32"/>
      <c r="Q111" s="32"/>
      <c r="R111" s="17">
        <f t="shared" si="11"/>
        <v>8.878260869565217</v>
      </c>
    </row>
    <row r="112" spans="1:18" ht="15">
      <c r="A112" s="16" t="s">
        <v>340</v>
      </c>
      <c r="B112" s="48" t="s">
        <v>299</v>
      </c>
      <c r="C112" s="72">
        <v>1986</v>
      </c>
      <c r="D112" s="48" t="s">
        <v>470</v>
      </c>
      <c r="E112" s="48">
        <v>13</v>
      </c>
      <c r="F112" s="49">
        <f t="shared" si="6"/>
        <v>44</v>
      </c>
      <c r="G112" s="48">
        <v>37</v>
      </c>
      <c r="H112" s="48">
        <v>7</v>
      </c>
      <c r="I112" s="120" t="s">
        <v>493</v>
      </c>
      <c r="J112" s="15">
        <v>0.1</v>
      </c>
      <c r="K112" s="17">
        <f t="shared" si="7"/>
        <v>84.0909090909091</v>
      </c>
      <c r="L112" s="18">
        <v>4</v>
      </c>
      <c r="M112" s="17">
        <f t="shared" si="8"/>
        <v>88.0909090909091</v>
      </c>
      <c r="N112" s="15">
        <f t="shared" si="9"/>
        <v>0.1</v>
      </c>
      <c r="O112" s="17">
        <f t="shared" si="10"/>
        <v>8.80909090909091</v>
      </c>
      <c r="P112" s="32"/>
      <c r="Q112" s="32"/>
      <c r="R112" s="17">
        <f t="shared" si="11"/>
        <v>8.80909090909091</v>
      </c>
    </row>
    <row r="113" spans="1:18" ht="15">
      <c r="A113" s="16" t="s">
        <v>340</v>
      </c>
      <c r="B113" s="48" t="s">
        <v>186</v>
      </c>
      <c r="C113" s="72">
        <v>1976</v>
      </c>
      <c r="D113" s="48" t="s">
        <v>369</v>
      </c>
      <c r="E113" s="48">
        <v>18</v>
      </c>
      <c r="F113" s="49">
        <f t="shared" si="6"/>
        <v>68</v>
      </c>
      <c r="G113" s="48">
        <v>53</v>
      </c>
      <c r="H113" s="48">
        <v>15</v>
      </c>
      <c r="I113" s="117" t="s">
        <v>469</v>
      </c>
      <c r="J113" s="15">
        <v>0.1</v>
      </c>
      <c r="K113" s="17">
        <f t="shared" si="7"/>
        <v>77.94117647058823</v>
      </c>
      <c r="L113" s="18">
        <v>10</v>
      </c>
      <c r="M113" s="17">
        <f t="shared" si="8"/>
        <v>87.94117647058823</v>
      </c>
      <c r="N113" s="15">
        <f t="shared" si="9"/>
        <v>0.1</v>
      </c>
      <c r="O113" s="17">
        <f t="shared" si="10"/>
        <v>8.794117647058824</v>
      </c>
      <c r="P113" s="32"/>
      <c r="Q113" s="32"/>
      <c r="R113" s="17">
        <f t="shared" si="11"/>
        <v>8.794117647058824</v>
      </c>
    </row>
    <row r="114" spans="1:18" ht="15">
      <c r="A114" s="16" t="s">
        <v>340</v>
      </c>
      <c r="B114" s="48" t="s">
        <v>377</v>
      </c>
      <c r="C114" s="72">
        <v>1955</v>
      </c>
      <c r="D114" s="48" t="s">
        <v>368</v>
      </c>
      <c r="E114" s="48">
        <v>20</v>
      </c>
      <c r="F114" s="49">
        <f t="shared" si="6"/>
        <v>77</v>
      </c>
      <c r="G114" s="48">
        <v>38</v>
      </c>
      <c r="H114" s="48">
        <v>39</v>
      </c>
      <c r="I114" s="115" t="s">
        <v>449</v>
      </c>
      <c r="J114" s="15">
        <v>0.15</v>
      </c>
      <c r="K114" s="17">
        <f t="shared" si="7"/>
        <v>49.35064935064935</v>
      </c>
      <c r="L114" s="18">
        <v>9</v>
      </c>
      <c r="M114" s="17">
        <f t="shared" si="8"/>
        <v>58.35064935064935</v>
      </c>
      <c r="N114" s="15">
        <f t="shared" si="9"/>
        <v>0.15</v>
      </c>
      <c r="O114" s="17">
        <f t="shared" si="10"/>
        <v>8.752597402597402</v>
      </c>
      <c r="P114" s="32"/>
      <c r="Q114" s="32"/>
      <c r="R114" s="17">
        <f t="shared" si="11"/>
        <v>8.752597402597402</v>
      </c>
    </row>
    <row r="115" spans="1:18" ht="15">
      <c r="A115" s="16" t="s">
        <v>340</v>
      </c>
      <c r="B115" s="48" t="s">
        <v>195</v>
      </c>
      <c r="C115" s="72">
        <v>1970</v>
      </c>
      <c r="D115" s="48" t="s">
        <v>452</v>
      </c>
      <c r="E115" s="48">
        <v>11</v>
      </c>
      <c r="F115" s="49">
        <f t="shared" si="6"/>
        <v>44</v>
      </c>
      <c r="G115" s="48">
        <v>37</v>
      </c>
      <c r="H115" s="48">
        <v>7</v>
      </c>
      <c r="I115" s="117" t="s">
        <v>469</v>
      </c>
      <c r="J115" s="15">
        <v>0.1</v>
      </c>
      <c r="K115" s="17">
        <f t="shared" si="7"/>
        <v>84.0909090909091</v>
      </c>
      <c r="L115" s="18">
        <v>3</v>
      </c>
      <c r="M115" s="17">
        <f t="shared" si="8"/>
        <v>87.0909090909091</v>
      </c>
      <c r="N115" s="15">
        <f t="shared" si="9"/>
        <v>0.1</v>
      </c>
      <c r="O115" s="17">
        <f t="shared" si="10"/>
        <v>8.709090909090909</v>
      </c>
      <c r="P115" s="32"/>
      <c r="Q115" s="32"/>
      <c r="R115" s="17">
        <f t="shared" si="11"/>
        <v>8.709090909090909</v>
      </c>
    </row>
    <row r="116" spans="1:18" ht="15">
      <c r="A116" s="16" t="s">
        <v>340</v>
      </c>
      <c r="B116" s="48" t="s">
        <v>204</v>
      </c>
      <c r="C116" s="72">
        <v>1958</v>
      </c>
      <c r="D116" s="48" t="s">
        <v>452</v>
      </c>
      <c r="E116" s="48">
        <v>15</v>
      </c>
      <c r="F116" s="49">
        <f t="shared" si="6"/>
        <v>59</v>
      </c>
      <c r="G116" s="48">
        <v>47</v>
      </c>
      <c r="H116" s="48">
        <v>12</v>
      </c>
      <c r="I116" s="117" t="s">
        <v>469</v>
      </c>
      <c r="J116" s="15">
        <v>0.1</v>
      </c>
      <c r="K116" s="17">
        <f t="shared" si="7"/>
        <v>79.66101694915254</v>
      </c>
      <c r="L116" s="18">
        <v>7</v>
      </c>
      <c r="M116" s="17">
        <f t="shared" si="8"/>
        <v>86.66101694915254</v>
      </c>
      <c r="N116" s="15">
        <f t="shared" si="9"/>
        <v>0.1</v>
      </c>
      <c r="O116" s="17">
        <f t="shared" si="10"/>
        <v>8.666101694915254</v>
      </c>
      <c r="P116" s="32"/>
      <c r="Q116" s="32"/>
      <c r="R116" s="17">
        <f t="shared" si="11"/>
        <v>8.666101694915254</v>
      </c>
    </row>
    <row r="117" spans="1:18" ht="15">
      <c r="A117" s="16" t="s">
        <v>340</v>
      </c>
      <c r="B117" s="48" t="s">
        <v>35</v>
      </c>
      <c r="C117" s="72">
        <v>1964</v>
      </c>
      <c r="D117" s="48" t="s">
        <v>373</v>
      </c>
      <c r="E117" s="48">
        <v>17</v>
      </c>
      <c r="F117" s="49">
        <f t="shared" si="6"/>
        <v>66</v>
      </c>
      <c r="G117" s="48">
        <v>34</v>
      </c>
      <c r="H117" s="48">
        <v>32</v>
      </c>
      <c r="I117" s="115" t="s">
        <v>449</v>
      </c>
      <c r="J117" s="15">
        <v>0.15</v>
      </c>
      <c r="K117" s="17">
        <f t="shared" si="7"/>
        <v>51.515151515151516</v>
      </c>
      <c r="L117" s="18">
        <v>6</v>
      </c>
      <c r="M117" s="17">
        <f t="shared" si="8"/>
        <v>57.515151515151516</v>
      </c>
      <c r="N117" s="15">
        <f t="shared" si="9"/>
        <v>0.15</v>
      </c>
      <c r="O117" s="17">
        <f t="shared" si="10"/>
        <v>8.627272727272727</v>
      </c>
      <c r="P117" s="32"/>
      <c r="Q117" s="32"/>
      <c r="R117" s="17">
        <f t="shared" si="11"/>
        <v>8.627272727272727</v>
      </c>
    </row>
    <row r="118" spans="1:18" ht="15">
      <c r="A118" s="16" t="s">
        <v>340</v>
      </c>
      <c r="B118" s="48" t="s">
        <v>402</v>
      </c>
      <c r="C118" s="72">
        <v>1973</v>
      </c>
      <c r="D118" s="48" t="s">
        <v>474</v>
      </c>
      <c r="E118" s="48">
        <v>20</v>
      </c>
      <c r="F118" s="49">
        <f t="shared" si="6"/>
        <v>78</v>
      </c>
      <c r="G118" s="48">
        <v>59</v>
      </c>
      <c r="H118" s="48">
        <v>19</v>
      </c>
      <c r="I118" s="120" t="s">
        <v>493</v>
      </c>
      <c r="J118" s="15">
        <v>0.1</v>
      </c>
      <c r="K118" s="17">
        <f t="shared" si="7"/>
        <v>75.64102564102564</v>
      </c>
      <c r="L118" s="18">
        <v>10</v>
      </c>
      <c r="M118" s="17">
        <f t="shared" si="8"/>
        <v>85.64102564102564</v>
      </c>
      <c r="N118" s="15">
        <f t="shared" si="9"/>
        <v>0.1</v>
      </c>
      <c r="O118" s="17">
        <f t="shared" si="10"/>
        <v>8.564102564102564</v>
      </c>
      <c r="P118" s="32"/>
      <c r="Q118" s="32"/>
      <c r="R118" s="17">
        <f t="shared" si="11"/>
        <v>8.564102564102564</v>
      </c>
    </row>
    <row r="119" spans="1:18" ht="15">
      <c r="A119" s="74" t="s">
        <v>341</v>
      </c>
      <c r="B119" s="73" t="s">
        <v>121</v>
      </c>
      <c r="C119" s="72">
        <v>1988</v>
      </c>
      <c r="D119" s="48" t="s">
        <v>445</v>
      </c>
      <c r="E119" s="48">
        <v>7</v>
      </c>
      <c r="F119" s="49">
        <f t="shared" si="6"/>
        <v>23</v>
      </c>
      <c r="G119" s="48">
        <v>13</v>
      </c>
      <c r="H119" s="48">
        <v>10</v>
      </c>
      <c r="I119" s="115" t="s">
        <v>449</v>
      </c>
      <c r="J119" s="15">
        <v>0.15</v>
      </c>
      <c r="K119" s="17">
        <f t="shared" si="7"/>
        <v>56.52173913043478</v>
      </c>
      <c r="L119" s="44">
        <v>0.5</v>
      </c>
      <c r="M119" s="17">
        <f t="shared" si="8"/>
        <v>57.02173913043478</v>
      </c>
      <c r="N119" s="15">
        <f t="shared" si="9"/>
        <v>0.15</v>
      </c>
      <c r="O119" s="17">
        <f t="shared" si="10"/>
        <v>8.553260869565216</v>
      </c>
      <c r="P119" s="32"/>
      <c r="Q119" s="32"/>
      <c r="R119" s="17">
        <f t="shared" si="11"/>
        <v>8.553260869565216</v>
      </c>
    </row>
    <row r="120" spans="1:18" ht="15">
      <c r="A120" s="16" t="s">
        <v>340</v>
      </c>
      <c r="B120" s="48" t="s">
        <v>401</v>
      </c>
      <c r="C120" s="72">
        <v>1978</v>
      </c>
      <c r="D120" s="48" t="s">
        <v>444</v>
      </c>
      <c r="E120" s="48">
        <v>16</v>
      </c>
      <c r="F120" s="49">
        <f t="shared" si="6"/>
        <v>62</v>
      </c>
      <c r="G120" s="48">
        <v>32</v>
      </c>
      <c r="H120" s="48">
        <v>30</v>
      </c>
      <c r="I120" s="115" t="s">
        <v>449</v>
      </c>
      <c r="J120" s="15">
        <v>0.15</v>
      </c>
      <c r="K120" s="17">
        <f t="shared" si="7"/>
        <v>51.61290322580645</v>
      </c>
      <c r="L120" s="18">
        <v>5</v>
      </c>
      <c r="M120" s="17">
        <f t="shared" si="8"/>
        <v>56.61290322580645</v>
      </c>
      <c r="N120" s="15">
        <f t="shared" si="9"/>
        <v>0.15</v>
      </c>
      <c r="O120" s="17">
        <f t="shared" si="10"/>
        <v>8.491935483870966</v>
      </c>
      <c r="P120" s="32"/>
      <c r="Q120" s="32"/>
      <c r="R120" s="17">
        <f t="shared" si="11"/>
        <v>8.491935483870966</v>
      </c>
    </row>
    <row r="121" spans="1:18" ht="15">
      <c r="A121" s="16" t="s">
        <v>340</v>
      </c>
      <c r="B121" s="48" t="s">
        <v>203</v>
      </c>
      <c r="C121" s="72">
        <v>1977</v>
      </c>
      <c r="D121" s="48" t="s">
        <v>452</v>
      </c>
      <c r="E121" s="48">
        <v>10</v>
      </c>
      <c r="F121" s="49">
        <f t="shared" si="6"/>
        <v>39</v>
      </c>
      <c r="G121" s="48">
        <v>32</v>
      </c>
      <c r="H121" s="48">
        <v>7</v>
      </c>
      <c r="I121" s="117" t="s">
        <v>469</v>
      </c>
      <c r="J121" s="15">
        <v>0.1</v>
      </c>
      <c r="K121" s="17">
        <f t="shared" si="7"/>
        <v>82.05128205128204</v>
      </c>
      <c r="L121" s="18">
        <v>2</v>
      </c>
      <c r="M121" s="17">
        <f t="shared" si="8"/>
        <v>84.05128205128204</v>
      </c>
      <c r="N121" s="15">
        <f t="shared" si="9"/>
        <v>0.1</v>
      </c>
      <c r="O121" s="17">
        <f t="shared" si="10"/>
        <v>8.405128205128205</v>
      </c>
      <c r="P121" s="32"/>
      <c r="Q121" s="32"/>
      <c r="R121" s="17">
        <f t="shared" si="11"/>
        <v>8.405128205128205</v>
      </c>
    </row>
    <row r="122" spans="1:18" ht="15">
      <c r="A122" s="76" t="s">
        <v>341</v>
      </c>
      <c r="B122" s="73" t="s">
        <v>290</v>
      </c>
      <c r="C122" s="72">
        <v>1998</v>
      </c>
      <c r="D122" s="48" t="s">
        <v>473</v>
      </c>
      <c r="E122" s="48">
        <v>9</v>
      </c>
      <c r="F122" s="49">
        <f t="shared" si="6"/>
        <v>36</v>
      </c>
      <c r="G122" s="48">
        <v>30</v>
      </c>
      <c r="H122" s="48">
        <v>6</v>
      </c>
      <c r="I122" s="120" t="s">
        <v>493</v>
      </c>
      <c r="J122" s="15">
        <v>0.1</v>
      </c>
      <c r="K122" s="17">
        <f t="shared" si="7"/>
        <v>83.33333333333334</v>
      </c>
      <c r="L122" s="44">
        <v>0.5</v>
      </c>
      <c r="M122" s="17">
        <f t="shared" si="8"/>
        <v>83.83333333333334</v>
      </c>
      <c r="N122" s="15">
        <f t="shared" si="9"/>
        <v>0.1</v>
      </c>
      <c r="O122" s="17">
        <f t="shared" si="10"/>
        <v>8.383333333333335</v>
      </c>
      <c r="P122" s="32"/>
      <c r="Q122" s="32"/>
      <c r="R122" s="17">
        <f t="shared" si="11"/>
        <v>8.383333333333335</v>
      </c>
    </row>
    <row r="123" spans="1:18" ht="15">
      <c r="A123" s="16" t="s">
        <v>340</v>
      </c>
      <c r="B123" s="48" t="s">
        <v>238</v>
      </c>
      <c r="C123" s="72">
        <v>1977</v>
      </c>
      <c r="D123" s="48" t="s">
        <v>471</v>
      </c>
      <c r="E123" s="48">
        <v>19</v>
      </c>
      <c r="F123" s="49">
        <f t="shared" si="6"/>
        <v>74</v>
      </c>
      <c r="G123" s="48">
        <v>54</v>
      </c>
      <c r="H123" s="48">
        <v>20</v>
      </c>
      <c r="I123" s="120" t="s">
        <v>493</v>
      </c>
      <c r="J123" s="15">
        <v>0.1</v>
      </c>
      <c r="K123" s="17">
        <f t="shared" si="7"/>
        <v>72.97297297297297</v>
      </c>
      <c r="L123" s="18">
        <v>10</v>
      </c>
      <c r="M123" s="17">
        <f t="shared" si="8"/>
        <v>82.97297297297297</v>
      </c>
      <c r="N123" s="15">
        <f t="shared" si="9"/>
        <v>0.1</v>
      </c>
      <c r="O123" s="17">
        <f t="shared" si="10"/>
        <v>8.297297297297296</v>
      </c>
      <c r="P123" s="32"/>
      <c r="Q123" s="32"/>
      <c r="R123" s="17">
        <f t="shared" si="11"/>
        <v>8.297297297297296</v>
      </c>
    </row>
    <row r="124" spans="1:18" ht="15">
      <c r="A124" s="16" t="s">
        <v>340</v>
      </c>
      <c r="B124" s="48" t="s">
        <v>133</v>
      </c>
      <c r="C124" s="72">
        <v>1962</v>
      </c>
      <c r="D124" s="48" t="s">
        <v>445</v>
      </c>
      <c r="E124" s="48">
        <v>17</v>
      </c>
      <c r="F124" s="49">
        <f t="shared" si="6"/>
        <v>67</v>
      </c>
      <c r="G124" s="48">
        <v>33</v>
      </c>
      <c r="H124" s="48">
        <v>34</v>
      </c>
      <c r="I124" s="115" t="s">
        <v>449</v>
      </c>
      <c r="J124" s="15">
        <v>0.15</v>
      </c>
      <c r="K124" s="17">
        <f t="shared" si="7"/>
        <v>49.25373134328358</v>
      </c>
      <c r="L124" s="18">
        <v>6</v>
      </c>
      <c r="M124" s="17">
        <f t="shared" si="8"/>
        <v>55.25373134328358</v>
      </c>
      <c r="N124" s="15">
        <f t="shared" si="9"/>
        <v>0.15</v>
      </c>
      <c r="O124" s="17">
        <f t="shared" si="10"/>
        <v>8.288059701492537</v>
      </c>
      <c r="P124" s="32"/>
      <c r="Q124" s="32"/>
      <c r="R124" s="17">
        <f t="shared" si="11"/>
        <v>8.288059701492537</v>
      </c>
    </row>
    <row r="125" spans="1:18" ht="15">
      <c r="A125" s="16" t="s">
        <v>340</v>
      </c>
      <c r="B125" s="48" t="s">
        <v>147</v>
      </c>
      <c r="C125" s="72">
        <v>1957</v>
      </c>
      <c r="D125" s="48" t="s">
        <v>371</v>
      </c>
      <c r="E125" s="48">
        <v>17</v>
      </c>
      <c r="F125" s="49">
        <f t="shared" si="6"/>
        <v>60</v>
      </c>
      <c r="G125" s="48">
        <v>29</v>
      </c>
      <c r="H125" s="48">
        <v>31</v>
      </c>
      <c r="I125" s="115" t="s">
        <v>449</v>
      </c>
      <c r="J125" s="15">
        <v>0.15</v>
      </c>
      <c r="K125" s="17">
        <f t="shared" si="7"/>
        <v>48.333333333333336</v>
      </c>
      <c r="L125" s="18">
        <v>6</v>
      </c>
      <c r="M125" s="17">
        <f t="shared" si="8"/>
        <v>54.333333333333336</v>
      </c>
      <c r="N125" s="15">
        <f t="shared" si="9"/>
        <v>0.15</v>
      </c>
      <c r="O125" s="17">
        <f t="shared" si="10"/>
        <v>8.15</v>
      </c>
      <c r="P125" s="32"/>
      <c r="Q125" s="32"/>
      <c r="R125" s="17">
        <f t="shared" si="11"/>
        <v>8.15</v>
      </c>
    </row>
    <row r="126" spans="1:18" ht="15">
      <c r="A126" s="16" t="s">
        <v>340</v>
      </c>
      <c r="B126" s="48" t="s">
        <v>237</v>
      </c>
      <c r="C126" s="72">
        <v>1991</v>
      </c>
      <c r="D126" s="48" t="s">
        <v>367</v>
      </c>
      <c r="E126" s="48">
        <v>22</v>
      </c>
      <c r="F126" s="49">
        <f t="shared" si="6"/>
        <v>86</v>
      </c>
      <c r="G126" s="48">
        <v>38</v>
      </c>
      <c r="H126" s="48">
        <v>48</v>
      </c>
      <c r="I126" s="115" t="s">
        <v>449</v>
      </c>
      <c r="J126" s="15">
        <v>0.15</v>
      </c>
      <c r="K126" s="17">
        <f t="shared" si="7"/>
        <v>44.18604651162791</v>
      </c>
      <c r="L126" s="18">
        <v>10</v>
      </c>
      <c r="M126" s="17">
        <f t="shared" si="8"/>
        <v>54.18604651162791</v>
      </c>
      <c r="N126" s="15">
        <f t="shared" si="9"/>
        <v>0.15</v>
      </c>
      <c r="O126" s="17">
        <f t="shared" si="10"/>
        <v>8.127906976744185</v>
      </c>
      <c r="P126" s="32"/>
      <c r="Q126" s="32"/>
      <c r="R126" s="17">
        <f t="shared" si="11"/>
        <v>8.127906976744185</v>
      </c>
    </row>
    <row r="127" spans="1:18" ht="15">
      <c r="A127" s="16" t="s">
        <v>340</v>
      </c>
      <c r="B127" s="48" t="s">
        <v>390</v>
      </c>
      <c r="C127" s="72">
        <v>1953</v>
      </c>
      <c r="D127" s="48" t="s">
        <v>475</v>
      </c>
      <c r="E127" s="48">
        <v>16</v>
      </c>
      <c r="F127" s="49">
        <f t="shared" si="6"/>
        <v>57</v>
      </c>
      <c r="G127" s="48">
        <v>42</v>
      </c>
      <c r="H127" s="48">
        <v>15</v>
      </c>
      <c r="I127" s="120" t="s">
        <v>493</v>
      </c>
      <c r="J127" s="15">
        <v>0.1</v>
      </c>
      <c r="K127" s="17">
        <f t="shared" si="7"/>
        <v>73.68421052631578</v>
      </c>
      <c r="L127" s="18">
        <v>7</v>
      </c>
      <c r="M127" s="17">
        <f t="shared" si="8"/>
        <v>80.68421052631578</v>
      </c>
      <c r="N127" s="15">
        <f t="shared" si="9"/>
        <v>0.1</v>
      </c>
      <c r="O127" s="17">
        <f t="shared" si="10"/>
        <v>8.068421052631578</v>
      </c>
      <c r="P127" s="32"/>
      <c r="Q127" s="32"/>
      <c r="R127" s="17">
        <f t="shared" si="11"/>
        <v>8.068421052631578</v>
      </c>
    </row>
    <row r="128" spans="1:18" ht="15">
      <c r="A128" s="16" t="s">
        <v>340</v>
      </c>
      <c r="B128" s="48" t="s">
        <v>226</v>
      </c>
      <c r="C128" s="72">
        <v>1961</v>
      </c>
      <c r="D128" s="48" t="s">
        <v>429</v>
      </c>
      <c r="E128" s="48">
        <v>15</v>
      </c>
      <c r="F128" s="49">
        <f t="shared" si="6"/>
        <v>57</v>
      </c>
      <c r="G128" s="48">
        <v>28</v>
      </c>
      <c r="H128" s="48">
        <v>29</v>
      </c>
      <c r="I128" s="115" t="s">
        <v>449</v>
      </c>
      <c r="J128" s="15">
        <v>0.15</v>
      </c>
      <c r="K128" s="17">
        <f t="shared" si="7"/>
        <v>49.122807017543856</v>
      </c>
      <c r="L128" s="18">
        <v>4</v>
      </c>
      <c r="M128" s="17">
        <f t="shared" si="8"/>
        <v>53.122807017543856</v>
      </c>
      <c r="N128" s="15">
        <f t="shared" si="9"/>
        <v>0.15</v>
      </c>
      <c r="O128" s="17">
        <f t="shared" si="10"/>
        <v>7.968421052631578</v>
      </c>
      <c r="P128" s="32"/>
      <c r="Q128" s="32"/>
      <c r="R128" s="17">
        <f t="shared" si="11"/>
        <v>7.968421052631578</v>
      </c>
    </row>
    <row r="129" spans="1:18" ht="15">
      <c r="A129" s="16" t="s">
        <v>340</v>
      </c>
      <c r="B129" s="48" t="s">
        <v>136</v>
      </c>
      <c r="C129" s="72">
        <v>1987</v>
      </c>
      <c r="D129" s="48" t="s">
        <v>473</v>
      </c>
      <c r="E129" s="48">
        <v>10</v>
      </c>
      <c r="F129" s="49">
        <f t="shared" si="6"/>
        <v>40</v>
      </c>
      <c r="G129" s="48">
        <v>31</v>
      </c>
      <c r="H129" s="48">
        <v>9</v>
      </c>
      <c r="I129" s="120" t="s">
        <v>493</v>
      </c>
      <c r="J129" s="15">
        <v>0.1</v>
      </c>
      <c r="K129" s="17">
        <f t="shared" si="7"/>
        <v>77.5</v>
      </c>
      <c r="L129" s="18">
        <v>1</v>
      </c>
      <c r="M129" s="17">
        <f t="shared" si="8"/>
        <v>78.5</v>
      </c>
      <c r="N129" s="15">
        <f t="shared" si="9"/>
        <v>0.1</v>
      </c>
      <c r="O129" s="17">
        <f t="shared" si="10"/>
        <v>7.8500000000000005</v>
      </c>
      <c r="P129" s="32"/>
      <c r="Q129" s="32"/>
      <c r="R129" s="17">
        <f t="shared" si="11"/>
        <v>7.8500000000000005</v>
      </c>
    </row>
    <row r="130" spans="1:18" ht="15.75" thickBot="1">
      <c r="A130" s="101" t="s">
        <v>340</v>
      </c>
      <c r="B130" s="79" t="s">
        <v>454</v>
      </c>
      <c r="C130" s="80">
        <v>1951</v>
      </c>
      <c r="D130" s="79" t="s">
        <v>451</v>
      </c>
      <c r="E130" s="79">
        <v>18</v>
      </c>
      <c r="F130" s="94">
        <f t="shared" si="6"/>
        <v>66</v>
      </c>
      <c r="G130" s="79">
        <v>45</v>
      </c>
      <c r="H130" s="79">
        <v>21</v>
      </c>
      <c r="I130" s="119" t="s">
        <v>469</v>
      </c>
      <c r="J130" s="95">
        <v>0.1</v>
      </c>
      <c r="K130" s="96">
        <f t="shared" si="7"/>
        <v>68.18181818181817</v>
      </c>
      <c r="L130" s="97">
        <v>10</v>
      </c>
      <c r="M130" s="96">
        <f t="shared" si="8"/>
        <v>78.18181818181817</v>
      </c>
      <c r="N130" s="95">
        <f t="shared" si="9"/>
        <v>0.1</v>
      </c>
      <c r="O130" s="96">
        <f t="shared" si="10"/>
        <v>7.8181818181818175</v>
      </c>
      <c r="P130" s="98"/>
      <c r="Q130" s="98"/>
      <c r="R130" s="96">
        <f t="shared" si="11"/>
        <v>7.8181818181818175</v>
      </c>
    </row>
    <row r="131" spans="1:18" ht="15.75" thickTop="1">
      <c r="A131" s="88" t="s">
        <v>342</v>
      </c>
      <c r="B131" s="77" t="s">
        <v>189</v>
      </c>
      <c r="C131" s="78">
        <v>1960</v>
      </c>
      <c r="D131" s="77" t="s">
        <v>369</v>
      </c>
      <c r="E131" s="77">
        <v>18</v>
      </c>
      <c r="F131" s="89">
        <f aca="true" t="shared" si="12" ref="F131:F194">SUM(G131:H131)</f>
        <v>69</v>
      </c>
      <c r="G131" s="77">
        <v>47</v>
      </c>
      <c r="H131" s="77">
        <v>22</v>
      </c>
      <c r="I131" s="118" t="s">
        <v>469</v>
      </c>
      <c r="J131" s="90">
        <v>0.1</v>
      </c>
      <c r="K131" s="91">
        <f aca="true" t="shared" si="13" ref="K131:K194">PRODUCT(G131/F131)*100</f>
        <v>68.11594202898551</v>
      </c>
      <c r="L131" s="92">
        <v>10</v>
      </c>
      <c r="M131" s="91">
        <f aca="true" t="shared" si="14" ref="M131:M194">SUM(K131:L131)</f>
        <v>78.11594202898551</v>
      </c>
      <c r="N131" s="90">
        <f aca="true" t="shared" si="15" ref="N131:N194">J131</f>
        <v>0.1</v>
      </c>
      <c r="O131" s="91">
        <f aca="true" t="shared" si="16" ref="O131:O194">PRODUCT(M131:N131)</f>
        <v>7.811594202898552</v>
      </c>
      <c r="P131" s="93"/>
      <c r="Q131" s="93"/>
      <c r="R131" s="91">
        <f aca="true" t="shared" si="17" ref="R131:R194">SUM(O131:Q131)</f>
        <v>7.811594202898552</v>
      </c>
    </row>
    <row r="132" spans="1:18" ht="15">
      <c r="A132" s="16" t="s">
        <v>342</v>
      </c>
      <c r="B132" s="48" t="s">
        <v>148</v>
      </c>
      <c r="C132" s="72">
        <v>1991</v>
      </c>
      <c r="D132" s="48" t="s">
        <v>367</v>
      </c>
      <c r="E132" s="48">
        <v>18</v>
      </c>
      <c r="F132" s="49">
        <f t="shared" si="12"/>
        <v>71</v>
      </c>
      <c r="G132" s="48">
        <v>32</v>
      </c>
      <c r="H132" s="48">
        <v>39</v>
      </c>
      <c r="I132" s="115" t="s">
        <v>449</v>
      </c>
      <c r="J132" s="15">
        <v>0.15</v>
      </c>
      <c r="K132" s="17">
        <f t="shared" si="13"/>
        <v>45.07042253521127</v>
      </c>
      <c r="L132" s="18">
        <v>7</v>
      </c>
      <c r="M132" s="17">
        <f t="shared" si="14"/>
        <v>52.07042253521127</v>
      </c>
      <c r="N132" s="15">
        <f t="shared" si="15"/>
        <v>0.15</v>
      </c>
      <c r="O132" s="17">
        <f t="shared" si="16"/>
        <v>7.810563380281691</v>
      </c>
      <c r="P132" s="32"/>
      <c r="Q132" s="32"/>
      <c r="R132" s="17">
        <f t="shared" si="17"/>
        <v>7.810563380281691</v>
      </c>
    </row>
    <row r="133" spans="1:18" ht="15">
      <c r="A133" s="16" t="s">
        <v>342</v>
      </c>
      <c r="B133" s="48" t="s">
        <v>117</v>
      </c>
      <c r="C133" s="72">
        <v>1974</v>
      </c>
      <c r="D133" s="48" t="s">
        <v>376</v>
      </c>
      <c r="E133" s="48">
        <v>20</v>
      </c>
      <c r="F133" s="49">
        <f t="shared" si="12"/>
        <v>75</v>
      </c>
      <c r="G133" s="48">
        <v>51</v>
      </c>
      <c r="H133" s="48">
        <v>24</v>
      </c>
      <c r="I133" s="120" t="s">
        <v>493</v>
      </c>
      <c r="J133" s="15">
        <v>0.1</v>
      </c>
      <c r="K133" s="17">
        <f t="shared" si="13"/>
        <v>68</v>
      </c>
      <c r="L133" s="18">
        <v>10</v>
      </c>
      <c r="M133" s="17">
        <f t="shared" si="14"/>
        <v>78</v>
      </c>
      <c r="N133" s="15">
        <f t="shared" si="15"/>
        <v>0.1</v>
      </c>
      <c r="O133" s="17">
        <f t="shared" si="16"/>
        <v>7.800000000000001</v>
      </c>
      <c r="P133" s="32"/>
      <c r="Q133" s="32"/>
      <c r="R133" s="17">
        <f t="shared" si="17"/>
        <v>7.800000000000001</v>
      </c>
    </row>
    <row r="134" spans="1:18" ht="15">
      <c r="A134" s="16" t="s">
        <v>342</v>
      </c>
      <c r="B134" s="48" t="s">
        <v>289</v>
      </c>
      <c r="C134" s="72">
        <v>1957</v>
      </c>
      <c r="D134" s="48" t="s">
        <v>472</v>
      </c>
      <c r="E134" s="48">
        <v>19</v>
      </c>
      <c r="F134" s="49">
        <f t="shared" si="12"/>
        <v>73</v>
      </c>
      <c r="G134" s="48">
        <v>49</v>
      </c>
      <c r="H134" s="48">
        <v>24</v>
      </c>
      <c r="I134" s="120" t="s">
        <v>493</v>
      </c>
      <c r="J134" s="15">
        <v>0.1</v>
      </c>
      <c r="K134" s="17">
        <f t="shared" si="13"/>
        <v>67.12328767123287</v>
      </c>
      <c r="L134" s="18">
        <v>10</v>
      </c>
      <c r="M134" s="17">
        <f t="shared" si="14"/>
        <v>77.12328767123287</v>
      </c>
      <c r="N134" s="15">
        <f t="shared" si="15"/>
        <v>0.1</v>
      </c>
      <c r="O134" s="17">
        <f t="shared" si="16"/>
        <v>7.712328767123288</v>
      </c>
      <c r="P134" s="32"/>
      <c r="Q134" s="32"/>
      <c r="R134" s="17">
        <f t="shared" si="17"/>
        <v>7.712328767123288</v>
      </c>
    </row>
    <row r="135" spans="1:18" ht="15">
      <c r="A135" s="16" t="s">
        <v>342</v>
      </c>
      <c r="B135" s="48" t="s">
        <v>50</v>
      </c>
      <c r="C135" s="72">
        <v>1944</v>
      </c>
      <c r="D135" s="48" t="s">
        <v>455</v>
      </c>
      <c r="E135" s="48">
        <v>17</v>
      </c>
      <c r="F135" s="49">
        <f t="shared" si="12"/>
        <v>68</v>
      </c>
      <c r="G135" s="48">
        <v>46</v>
      </c>
      <c r="H135" s="48">
        <v>22</v>
      </c>
      <c r="I135" s="117" t="s">
        <v>469</v>
      </c>
      <c r="J135" s="15">
        <v>0.1</v>
      </c>
      <c r="K135" s="17">
        <f t="shared" si="13"/>
        <v>67.64705882352942</v>
      </c>
      <c r="L135" s="18">
        <v>9</v>
      </c>
      <c r="M135" s="17">
        <f t="shared" si="14"/>
        <v>76.64705882352942</v>
      </c>
      <c r="N135" s="15">
        <f t="shared" si="15"/>
        <v>0.1</v>
      </c>
      <c r="O135" s="17">
        <f t="shared" si="16"/>
        <v>7.664705882352942</v>
      </c>
      <c r="P135" s="32"/>
      <c r="Q135" s="32"/>
      <c r="R135" s="17">
        <f t="shared" si="17"/>
        <v>7.664705882352942</v>
      </c>
    </row>
    <row r="136" spans="1:18" ht="15">
      <c r="A136" s="16" t="s">
        <v>342</v>
      </c>
      <c r="B136" s="48" t="s">
        <v>190</v>
      </c>
      <c r="C136" s="72">
        <v>1960</v>
      </c>
      <c r="D136" s="48" t="s">
        <v>453</v>
      </c>
      <c r="E136" s="48">
        <v>18</v>
      </c>
      <c r="F136" s="49">
        <f t="shared" si="12"/>
        <v>70</v>
      </c>
      <c r="G136" s="48">
        <v>46</v>
      </c>
      <c r="H136" s="48">
        <v>24</v>
      </c>
      <c r="I136" s="117" t="s">
        <v>469</v>
      </c>
      <c r="J136" s="15">
        <v>0.1</v>
      </c>
      <c r="K136" s="17">
        <f t="shared" si="13"/>
        <v>65.71428571428571</v>
      </c>
      <c r="L136" s="18">
        <v>10</v>
      </c>
      <c r="M136" s="17">
        <f t="shared" si="14"/>
        <v>75.71428571428571</v>
      </c>
      <c r="N136" s="15">
        <f t="shared" si="15"/>
        <v>0.1</v>
      </c>
      <c r="O136" s="17">
        <f t="shared" si="16"/>
        <v>7.571428571428571</v>
      </c>
      <c r="P136" s="32"/>
      <c r="Q136" s="32"/>
      <c r="R136" s="17">
        <f t="shared" si="17"/>
        <v>7.571428571428571</v>
      </c>
    </row>
    <row r="137" spans="1:18" ht="15">
      <c r="A137" s="16" t="s">
        <v>342</v>
      </c>
      <c r="B137" s="48" t="s">
        <v>115</v>
      </c>
      <c r="C137" s="72">
        <v>1950</v>
      </c>
      <c r="D137" s="48" t="s">
        <v>376</v>
      </c>
      <c r="E137" s="48">
        <v>17</v>
      </c>
      <c r="F137" s="49">
        <f t="shared" si="12"/>
        <v>61</v>
      </c>
      <c r="G137" s="48">
        <v>41</v>
      </c>
      <c r="H137" s="48">
        <v>20</v>
      </c>
      <c r="I137" s="120" t="s">
        <v>493</v>
      </c>
      <c r="J137" s="15">
        <v>0.1</v>
      </c>
      <c r="K137" s="17">
        <f t="shared" si="13"/>
        <v>67.21311475409836</v>
      </c>
      <c r="L137" s="18">
        <v>8</v>
      </c>
      <c r="M137" s="17">
        <f t="shared" si="14"/>
        <v>75.21311475409836</v>
      </c>
      <c r="N137" s="15">
        <f t="shared" si="15"/>
        <v>0.1</v>
      </c>
      <c r="O137" s="17">
        <f t="shared" si="16"/>
        <v>7.521311475409836</v>
      </c>
      <c r="P137" s="32"/>
      <c r="Q137" s="32"/>
      <c r="R137" s="17">
        <f t="shared" si="17"/>
        <v>7.521311475409836</v>
      </c>
    </row>
    <row r="138" spans="1:18" ht="15">
      <c r="A138" s="16" t="s">
        <v>342</v>
      </c>
      <c r="B138" s="48" t="s">
        <v>207</v>
      </c>
      <c r="C138" s="72">
        <v>1974</v>
      </c>
      <c r="D138" s="48" t="s">
        <v>475</v>
      </c>
      <c r="E138" s="48">
        <v>19</v>
      </c>
      <c r="F138" s="49">
        <f t="shared" si="12"/>
        <v>65</v>
      </c>
      <c r="G138" s="48">
        <v>42</v>
      </c>
      <c r="H138" s="48">
        <v>23</v>
      </c>
      <c r="I138" s="120" t="s">
        <v>493</v>
      </c>
      <c r="J138" s="15">
        <v>0.1</v>
      </c>
      <c r="K138" s="17">
        <f t="shared" si="13"/>
        <v>64.61538461538461</v>
      </c>
      <c r="L138" s="18">
        <v>10</v>
      </c>
      <c r="M138" s="17">
        <f t="shared" si="14"/>
        <v>74.61538461538461</v>
      </c>
      <c r="N138" s="15">
        <f t="shared" si="15"/>
        <v>0.1</v>
      </c>
      <c r="O138" s="17">
        <f t="shared" si="16"/>
        <v>7.461538461538462</v>
      </c>
      <c r="P138" s="32"/>
      <c r="Q138" s="32"/>
      <c r="R138" s="17">
        <f t="shared" si="17"/>
        <v>7.461538461538462</v>
      </c>
    </row>
    <row r="139" spans="1:18" ht="15">
      <c r="A139" s="16" t="s">
        <v>342</v>
      </c>
      <c r="B139" s="48" t="s">
        <v>295</v>
      </c>
      <c r="C139" s="72">
        <v>1979</v>
      </c>
      <c r="D139" s="48" t="s">
        <v>474</v>
      </c>
      <c r="E139" s="48">
        <v>20</v>
      </c>
      <c r="F139" s="49">
        <f t="shared" si="12"/>
        <v>79</v>
      </c>
      <c r="G139" s="48">
        <v>51</v>
      </c>
      <c r="H139" s="48">
        <v>28</v>
      </c>
      <c r="I139" s="120" t="s">
        <v>493</v>
      </c>
      <c r="J139" s="15">
        <v>0.1</v>
      </c>
      <c r="K139" s="17">
        <f t="shared" si="13"/>
        <v>64.55696202531645</v>
      </c>
      <c r="L139" s="18">
        <v>10</v>
      </c>
      <c r="M139" s="17">
        <f t="shared" si="14"/>
        <v>74.55696202531645</v>
      </c>
      <c r="N139" s="15">
        <f t="shared" si="15"/>
        <v>0.1</v>
      </c>
      <c r="O139" s="17">
        <f t="shared" si="16"/>
        <v>7.455696202531645</v>
      </c>
      <c r="P139" s="32"/>
      <c r="Q139" s="32"/>
      <c r="R139" s="17">
        <f t="shared" si="17"/>
        <v>7.455696202531645</v>
      </c>
    </row>
    <row r="140" spans="1:18" ht="15">
      <c r="A140" s="16" t="s">
        <v>342</v>
      </c>
      <c r="B140" s="48" t="s">
        <v>248</v>
      </c>
      <c r="C140" s="72">
        <v>1971</v>
      </c>
      <c r="D140" s="48" t="s">
        <v>476</v>
      </c>
      <c r="E140" s="48">
        <v>20</v>
      </c>
      <c r="F140" s="49">
        <f t="shared" si="12"/>
        <v>80</v>
      </c>
      <c r="G140" s="48">
        <v>51</v>
      </c>
      <c r="H140" s="48">
        <v>29</v>
      </c>
      <c r="I140" s="120" t="s">
        <v>493</v>
      </c>
      <c r="J140" s="15">
        <v>0.1</v>
      </c>
      <c r="K140" s="17">
        <f t="shared" si="13"/>
        <v>63.74999999999999</v>
      </c>
      <c r="L140" s="18">
        <v>10</v>
      </c>
      <c r="M140" s="17">
        <f t="shared" si="14"/>
        <v>73.75</v>
      </c>
      <c r="N140" s="15">
        <f t="shared" si="15"/>
        <v>0.1</v>
      </c>
      <c r="O140" s="17">
        <f t="shared" si="16"/>
        <v>7.375</v>
      </c>
      <c r="P140" s="32"/>
      <c r="Q140" s="32"/>
      <c r="R140" s="17">
        <f t="shared" si="17"/>
        <v>7.375</v>
      </c>
    </row>
    <row r="141" spans="1:18" ht="15">
      <c r="A141" s="16" t="s">
        <v>342</v>
      </c>
      <c r="B141" s="48" t="s">
        <v>222</v>
      </c>
      <c r="C141" s="72">
        <v>1952</v>
      </c>
      <c r="D141" s="48" t="s">
        <v>474</v>
      </c>
      <c r="E141" s="48">
        <v>16</v>
      </c>
      <c r="F141" s="49">
        <f t="shared" si="12"/>
        <v>60</v>
      </c>
      <c r="G141" s="48">
        <v>40</v>
      </c>
      <c r="H141" s="48">
        <v>20</v>
      </c>
      <c r="I141" s="120" t="s">
        <v>493</v>
      </c>
      <c r="J141" s="15">
        <v>0.1</v>
      </c>
      <c r="K141" s="17">
        <f t="shared" si="13"/>
        <v>66.66666666666666</v>
      </c>
      <c r="L141" s="18">
        <v>7</v>
      </c>
      <c r="M141" s="17">
        <f t="shared" si="14"/>
        <v>73.66666666666666</v>
      </c>
      <c r="N141" s="15">
        <f t="shared" si="15"/>
        <v>0.1</v>
      </c>
      <c r="O141" s="17">
        <f t="shared" si="16"/>
        <v>7.366666666666666</v>
      </c>
      <c r="P141" s="32"/>
      <c r="Q141" s="32"/>
      <c r="R141" s="17">
        <f t="shared" si="17"/>
        <v>7.366666666666666</v>
      </c>
    </row>
    <row r="142" spans="1:18" ht="15">
      <c r="A142" s="74" t="s">
        <v>343</v>
      </c>
      <c r="B142" s="73" t="s">
        <v>375</v>
      </c>
      <c r="C142" s="72">
        <v>1974</v>
      </c>
      <c r="D142" s="48" t="s">
        <v>366</v>
      </c>
      <c r="E142" s="48">
        <v>8</v>
      </c>
      <c r="F142" s="49">
        <f t="shared" si="12"/>
        <v>31</v>
      </c>
      <c r="G142" s="48">
        <v>15</v>
      </c>
      <c r="H142" s="48">
        <v>16</v>
      </c>
      <c r="I142" s="115" t="s">
        <v>449</v>
      </c>
      <c r="J142" s="15">
        <v>0.15</v>
      </c>
      <c r="K142" s="17">
        <f t="shared" si="13"/>
        <v>48.38709677419355</v>
      </c>
      <c r="L142" s="44">
        <v>0.5</v>
      </c>
      <c r="M142" s="17">
        <f t="shared" si="14"/>
        <v>48.88709677419355</v>
      </c>
      <c r="N142" s="15">
        <f t="shared" si="15"/>
        <v>0.15</v>
      </c>
      <c r="O142" s="17">
        <f t="shared" si="16"/>
        <v>7.333064516129032</v>
      </c>
      <c r="P142" s="32"/>
      <c r="Q142" s="32"/>
      <c r="R142" s="17">
        <f t="shared" si="17"/>
        <v>7.333064516129032</v>
      </c>
    </row>
    <row r="143" spans="1:18" ht="15">
      <c r="A143" s="16" t="s">
        <v>342</v>
      </c>
      <c r="B143" s="48" t="s">
        <v>287</v>
      </c>
      <c r="C143" s="72">
        <v>1960</v>
      </c>
      <c r="D143" s="48" t="s">
        <v>456</v>
      </c>
      <c r="E143" s="48">
        <v>14</v>
      </c>
      <c r="F143" s="49">
        <f t="shared" si="12"/>
        <v>55</v>
      </c>
      <c r="G143" s="48">
        <v>37</v>
      </c>
      <c r="H143" s="48">
        <v>18</v>
      </c>
      <c r="I143" s="117" t="s">
        <v>469</v>
      </c>
      <c r="J143" s="15">
        <v>0.1</v>
      </c>
      <c r="K143" s="17">
        <f t="shared" si="13"/>
        <v>67.27272727272727</v>
      </c>
      <c r="L143" s="18">
        <v>6</v>
      </c>
      <c r="M143" s="17">
        <f t="shared" si="14"/>
        <v>73.27272727272727</v>
      </c>
      <c r="N143" s="15">
        <f t="shared" si="15"/>
        <v>0.1</v>
      </c>
      <c r="O143" s="17">
        <f t="shared" si="16"/>
        <v>7.327272727272727</v>
      </c>
      <c r="P143" s="32"/>
      <c r="Q143" s="32"/>
      <c r="R143" s="17">
        <f t="shared" si="17"/>
        <v>7.327272727272727</v>
      </c>
    </row>
    <row r="144" spans="1:18" ht="15">
      <c r="A144" s="16" t="s">
        <v>342</v>
      </c>
      <c r="B144" s="48" t="s">
        <v>308</v>
      </c>
      <c r="C144" s="72">
        <v>1969</v>
      </c>
      <c r="D144" s="48" t="s">
        <v>470</v>
      </c>
      <c r="E144" s="48">
        <v>16</v>
      </c>
      <c r="F144" s="49">
        <f t="shared" si="12"/>
        <v>61</v>
      </c>
      <c r="G144" s="48">
        <v>40</v>
      </c>
      <c r="H144" s="48">
        <v>21</v>
      </c>
      <c r="I144" s="120" t="s">
        <v>493</v>
      </c>
      <c r="J144" s="15">
        <v>0.1</v>
      </c>
      <c r="K144" s="17">
        <f t="shared" si="13"/>
        <v>65.57377049180327</v>
      </c>
      <c r="L144" s="18">
        <v>7</v>
      </c>
      <c r="M144" s="17">
        <f t="shared" si="14"/>
        <v>72.57377049180327</v>
      </c>
      <c r="N144" s="15">
        <f t="shared" si="15"/>
        <v>0.1</v>
      </c>
      <c r="O144" s="17">
        <f t="shared" si="16"/>
        <v>7.257377049180327</v>
      </c>
      <c r="P144" s="32"/>
      <c r="Q144" s="32"/>
      <c r="R144" s="144">
        <f t="shared" si="17"/>
        <v>7.257377049180327</v>
      </c>
    </row>
    <row r="145" spans="1:18" ht="15">
      <c r="A145" s="16" t="s">
        <v>342</v>
      </c>
      <c r="B145" s="48" t="s">
        <v>256</v>
      </c>
      <c r="C145" s="72">
        <v>1952</v>
      </c>
      <c r="D145" s="48" t="s">
        <v>474</v>
      </c>
      <c r="E145" s="48">
        <v>20</v>
      </c>
      <c r="F145" s="49">
        <f t="shared" si="12"/>
        <v>79</v>
      </c>
      <c r="G145" s="48">
        <v>49</v>
      </c>
      <c r="H145" s="48">
        <v>30</v>
      </c>
      <c r="I145" s="120" t="s">
        <v>493</v>
      </c>
      <c r="J145" s="15">
        <v>0.1</v>
      </c>
      <c r="K145" s="17">
        <f t="shared" si="13"/>
        <v>62.0253164556962</v>
      </c>
      <c r="L145" s="18">
        <v>10</v>
      </c>
      <c r="M145" s="17">
        <f t="shared" si="14"/>
        <v>72.0253164556962</v>
      </c>
      <c r="N145" s="15">
        <f t="shared" si="15"/>
        <v>0.1</v>
      </c>
      <c r="O145" s="17">
        <f t="shared" si="16"/>
        <v>7.2025316455696204</v>
      </c>
      <c r="P145" s="32"/>
      <c r="Q145" s="32"/>
      <c r="R145" s="17">
        <f t="shared" si="17"/>
        <v>7.2025316455696204</v>
      </c>
    </row>
    <row r="146" spans="1:18" ht="15">
      <c r="A146" s="16" t="s">
        <v>342</v>
      </c>
      <c r="B146" s="48" t="s">
        <v>183</v>
      </c>
      <c r="C146" s="72">
        <v>1944</v>
      </c>
      <c r="D146" s="48" t="s">
        <v>374</v>
      </c>
      <c r="E146" s="48">
        <v>21</v>
      </c>
      <c r="F146" s="49">
        <f t="shared" si="12"/>
        <v>78</v>
      </c>
      <c r="G146" s="48">
        <v>29</v>
      </c>
      <c r="H146" s="48">
        <v>49</v>
      </c>
      <c r="I146" s="115" t="s">
        <v>449</v>
      </c>
      <c r="J146" s="15">
        <v>0.15</v>
      </c>
      <c r="K146" s="17">
        <f t="shared" si="13"/>
        <v>37.17948717948718</v>
      </c>
      <c r="L146" s="18">
        <v>10</v>
      </c>
      <c r="M146" s="17">
        <f t="shared" si="14"/>
        <v>47.17948717948718</v>
      </c>
      <c r="N146" s="15">
        <f t="shared" si="15"/>
        <v>0.15</v>
      </c>
      <c r="O146" s="17">
        <f t="shared" si="16"/>
        <v>7.0769230769230775</v>
      </c>
      <c r="P146" s="32"/>
      <c r="Q146" s="32"/>
      <c r="R146" s="17">
        <f t="shared" si="17"/>
        <v>7.0769230769230775</v>
      </c>
    </row>
    <row r="147" spans="1:18" ht="15">
      <c r="A147" s="16" t="s">
        <v>342</v>
      </c>
      <c r="B147" s="48" t="s">
        <v>382</v>
      </c>
      <c r="C147" s="72">
        <v>1972</v>
      </c>
      <c r="D147" s="48" t="s">
        <v>470</v>
      </c>
      <c r="E147" s="48">
        <v>10</v>
      </c>
      <c r="F147" s="49">
        <f t="shared" si="12"/>
        <v>33</v>
      </c>
      <c r="G147" s="48">
        <v>23</v>
      </c>
      <c r="H147" s="48">
        <v>10</v>
      </c>
      <c r="I147" s="120" t="s">
        <v>493</v>
      </c>
      <c r="J147" s="15">
        <v>0.1</v>
      </c>
      <c r="K147" s="17">
        <f t="shared" si="13"/>
        <v>69.6969696969697</v>
      </c>
      <c r="L147" s="18">
        <v>1</v>
      </c>
      <c r="M147" s="17">
        <f t="shared" si="14"/>
        <v>70.6969696969697</v>
      </c>
      <c r="N147" s="15">
        <f t="shared" si="15"/>
        <v>0.1</v>
      </c>
      <c r="O147" s="17">
        <f t="shared" si="16"/>
        <v>7.06969696969697</v>
      </c>
      <c r="P147" s="32"/>
      <c r="Q147" s="32"/>
      <c r="R147" s="144">
        <f t="shared" si="17"/>
        <v>7.06969696969697</v>
      </c>
    </row>
    <row r="148" spans="1:18" ht="15">
      <c r="A148" s="16" t="s">
        <v>342</v>
      </c>
      <c r="B148" s="48" t="s">
        <v>304</v>
      </c>
      <c r="C148" s="72">
        <v>2002</v>
      </c>
      <c r="D148" s="48" t="s">
        <v>477</v>
      </c>
      <c r="E148" s="48">
        <v>18</v>
      </c>
      <c r="F148" s="49">
        <f t="shared" si="12"/>
        <v>72</v>
      </c>
      <c r="G148" s="48">
        <v>44</v>
      </c>
      <c r="H148" s="48">
        <v>28</v>
      </c>
      <c r="I148" s="120" t="s">
        <v>493</v>
      </c>
      <c r="J148" s="15">
        <v>0.1</v>
      </c>
      <c r="K148" s="17">
        <f t="shared" si="13"/>
        <v>61.111111111111114</v>
      </c>
      <c r="L148" s="18">
        <v>9</v>
      </c>
      <c r="M148" s="17">
        <f t="shared" si="14"/>
        <v>70.11111111111111</v>
      </c>
      <c r="N148" s="15">
        <f t="shared" si="15"/>
        <v>0.1</v>
      </c>
      <c r="O148" s="17">
        <f t="shared" si="16"/>
        <v>7.011111111111112</v>
      </c>
      <c r="P148" s="32"/>
      <c r="Q148" s="32"/>
      <c r="R148" s="17">
        <f t="shared" si="17"/>
        <v>7.011111111111112</v>
      </c>
    </row>
    <row r="149" spans="1:18" ht="15">
      <c r="A149" s="74" t="s">
        <v>343</v>
      </c>
      <c r="B149" s="73" t="s">
        <v>188</v>
      </c>
      <c r="C149" s="72">
        <v>1953</v>
      </c>
      <c r="D149" s="48" t="s">
        <v>371</v>
      </c>
      <c r="E149" s="48">
        <v>9</v>
      </c>
      <c r="F149" s="49">
        <f t="shared" si="12"/>
        <v>26</v>
      </c>
      <c r="G149" s="48">
        <v>12</v>
      </c>
      <c r="H149" s="48">
        <v>14</v>
      </c>
      <c r="I149" s="115" t="s">
        <v>449</v>
      </c>
      <c r="J149" s="15">
        <v>0.15</v>
      </c>
      <c r="K149" s="17">
        <f t="shared" si="13"/>
        <v>46.15384615384615</v>
      </c>
      <c r="L149" s="44">
        <v>0.5</v>
      </c>
      <c r="M149" s="17">
        <f t="shared" si="14"/>
        <v>46.65384615384615</v>
      </c>
      <c r="N149" s="15">
        <f t="shared" si="15"/>
        <v>0.15</v>
      </c>
      <c r="O149" s="17">
        <f t="shared" si="16"/>
        <v>6.998076923076923</v>
      </c>
      <c r="P149" s="32"/>
      <c r="Q149" s="32"/>
      <c r="R149" s="17">
        <f t="shared" si="17"/>
        <v>6.998076923076923</v>
      </c>
    </row>
    <row r="150" spans="1:18" ht="15">
      <c r="A150" s="16" t="s">
        <v>342</v>
      </c>
      <c r="B150" s="48" t="s">
        <v>40</v>
      </c>
      <c r="C150" s="72">
        <v>1999</v>
      </c>
      <c r="D150" s="48" t="s">
        <v>457</v>
      </c>
      <c r="E150" s="48">
        <v>14</v>
      </c>
      <c r="F150" s="49">
        <f t="shared" si="12"/>
        <v>55</v>
      </c>
      <c r="G150" s="48">
        <v>35</v>
      </c>
      <c r="H150" s="48">
        <v>20</v>
      </c>
      <c r="I150" s="117" t="s">
        <v>469</v>
      </c>
      <c r="J150" s="15">
        <v>0.1</v>
      </c>
      <c r="K150" s="17">
        <f t="shared" si="13"/>
        <v>63.63636363636363</v>
      </c>
      <c r="L150" s="18">
        <v>6</v>
      </c>
      <c r="M150" s="17">
        <f t="shared" si="14"/>
        <v>69.63636363636363</v>
      </c>
      <c r="N150" s="15">
        <f t="shared" si="15"/>
        <v>0.1</v>
      </c>
      <c r="O150" s="17">
        <f t="shared" si="16"/>
        <v>6.963636363636363</v>
      </c>
      <c r="P150" s="32"/>
      <c r="Q150" s="32"/>
      <c r="R150" s="17">
        <f t="shared" si="17"/>
        <v>6.963636363636363</v>
      </c>
    </row>
    <row r="151" spans="1:18" ht="15">
      <c r="A151" s="16" t="s">
        <v>342</v>
      </c>
      <c r="B151" s="48" t="s">
        <v>379</v>
      </c>
      <c r="C151" s="72">
        <v>1972</v>
      </c>
      <c r="D151" s="48" t="s">
        <v>451</v>
      </c>
      <c r="E151" s="48">
        <v>14</v>
      </c>
      <c r="F151" s="49">
        <f t="shared" si="12"/>
        <v>55</v>
      </c>
      <c r="G151" s="48">
        <v>35</v>
      </c>
      <c r="H151" s="48">
        <v>20</v>
      </c>
      <c r="I151" s="117" t="s">
        <v>469</v>
      </c>
      <c r="J151" s="15">
        <v>0.1</v>
      </c>
      <c r="K151" s="17">
        <f t="shared" si="13"/>
        <v>63.63636363636363</v>
      </c>
      <c r="L151" s="18">
        <v>6</v>
      </c>
      <c r="M151" s="17">
        <f t="shared" si="14"/>
        <v>69.63636363636363</v>
      </c>
      <c r="N151" s="15">
        <f t="shared" si="15"/>
        <v>0.1</v>
      </c>
      <c r="O151" s="17">
        <f t="shared" si="16"/>
        <v>6.963636363636363</v>
      </c>
      <c r="P151" s="32"/>
      <c r="Q151" s="32"/>
      <c r="R151" s="17">
        <f t="shared" si="17"/>
        <v>6.963636363636363</v>
      </c>
    </row>
    <row r="152" spans="1:18" ht="15">
      <c r="A152" s="16" t="s">
        <v>342</v>
      </c>
      <c r="B152" s="48" t="s">
        <v>291</v>
      </c>
      <c r="C152" s="72">
        <v>1951</v>
      </c>
      <c r="D152" s="48" t="s">
        <v>456</v>
      </c>
      <c r="E152" s="48">
        <v>18</v>
      </c>
      <c r="F152" s="49">
        <f t="shared" si="12"/>
        <v>71</v>
      </c>
      <c r="G152" s="48">
        <v>42</v>
      </c>
      <c r="H152" s="48">
        <v>29</v>
      </c>
      <c r="I152" s="117" t="s">
        <v>469</v>
      </c>
      <c r="J152" s="15">
        <v>0.1</v>
      </c>
      <c r="K152" s="17">
        <f t="shared" si="13"/>
        <v>59.154929577464785</v>
      </c>
      <c r="L152" s="18">
        <v>10</v>
      </c>
      <c r="M152" s="17">
        <f t="shared" si="14"/>
        <v>69.15492957746478</v>
      </c>
      <c r="N152" s="15">
        <f t="shared" si="15"/>
        <v>0.1</v>
      </c>
      <c r="O152" s="17">
        <f t="shared" si="16"/>
        <v>6.915492957746479</v>
      </c>
      <c r="P152" s="32"/>
      <c r="Q152" s="32"/>
      <c r="R152" s="17">
        <f t="shared" si="17"/>
        <v>6.915492957746479</v>
      </c>
    </row>
    <row r="153" spans="1:18" ht="15.75" thickBot="1">
      <c r="A153" s="102" t="s">
        <v>343</v>
      </c>
      <c r="B153" s="103" t="s">
        <v>220</v>
      </c>
      <c r="C153" s="80">
        <v>1944</v>
      </c>
      <c r="D153" s="79" t="s">
        <v>474</v>
      </c>
      <c r="E153" s="79">
        <v>6</v>
      </c>
      <c r="F153" s="94">
        <f t="shared" si="12"/>
        <v>19</v>
      </c>
      <c r="G153" s="79">
        <v>13</v>
      </c>
      <c r="H153" s="79">
        <v>6</v>
      </c>
      <c r="I153" s="121" t="s">
        <v>493</v>
      </c>
      <c r="J153" s="95">
        <v>0.1</v>
      </c>
      <c r="K153" s="96">
        <f t="shared" si="13"/>
        <v>68.42105263157895</v>
      </c>
      <c r="L153" s="104">
        <v>0.5</v>
      </c>
      <c r="M153" s="96">
        <f t="shared" si="14"/>
        <v>68.92105263157895</v>
      </c>
      <c r="N153" s="95">
        <f t="shared" si="15"/>
        <v>0.1</v>
      </c>
      <c r="O153" s="96">
        <f t="shared" si="16"/>
        <v>6.8921052631578945</v>
      </c>
      <c r="P153" s="98"/>
      <c r="Q153" s="98"/>
      <c r="R153" s="96">
        <f t="shared" si="17"/>
        <v>6.8921052631578945</v>
      </c>
    </row>
    <row r="154" spans="1:18" ht="15.75" thickTop="1">
      <c r="A154" s="88" t="s">
        <v>344</v>
      </c>
      <c r="B154" s="77" t="s">
        <v>233</v>
      </c>
      <c r="C154" s="78">
        <v>1959</v>
      </c>
      <c r="D154" s="77" t="s">
        <v>445</v>
      </c>
      <c r="E154" s="77">
        <v>18</v>
      </c>
      <c r="F154" s="89">
        <f t="shared" si="12"/>
        <v>67</v>
      </c>
      <c r="G154" s="77">
        <v>26</v>
      </c>
      <c r="H154" s="77">
        <v>41</v>
      </c>
      <c r="I154" s="114" t="s">
        <v>449</v>
      </c>
      <c r="J154" s="90">
        <v>0.15</v>
      </c>
      <c r="K154" s="91">
        <f t="shared" si="13"/>
        <v>38.80597014925373</v>
      </c>
      <c r="L154" s="92">
        <v>7</v>
      </c>
      <c r="M154" s="91">
        <f t="shared" si="14"/>
        <v>45.80597014925373</v>
      </c>
      <c r="N154" s="90">
        <f t="shared" si="15"/>
        <v>0.15</v>
      </c>
      <c r="O154" s="91">
        <f t="shared" si="16"/>
        <v>6.87089552238806</v>
      </c>
      <c r="P154" s="93"/>
      <c r="Q154" s="93"/>
      <c r="R154" s="91">
        <f t="shared" si="17"/>
        <v>6.87089552238806</v>
      </c>
    </row>
    <row r="155" spans="1:18" ht="15">
      <c r="A155" s="16" t="s">
        <v>344</v>
      </c>
      <c r="B155" s="48" t="s">
        <v>198</v>
      </c>
      <c r="C155" s="72">
        <v>1977</v>
      </c>
      <c r="D155" s="48" t="s">
        <v>370</v>
      </c>
      <c r="E155" s="48">
        <v>21</v>
      </c>
      <c r="F155" s="49">
        <f t="shared" si="12"/>
        <v>61</v>
      </c>
      <c r="G155" s="48">
        <v>10</v>
      </c>
      <c r="H155" s="48">
        <v>51</v>
      </c>
      <c r="I155" s="123" t="s">
        <v>443</v>
      </c>
      <c r="J155" s="15">
        <v>0.25</v>
      </c>
      <c r="K155" s="17">
        <f t="shared" si="13"/>
        <v>16.39344262295082</v>
      </c>
      <c r="L155" s="18">
        <v>10</v>
      </c>
      <c r="M155" s="17">
        <f t="shared" si="14"/>
        <v>26.39344262295082</v>
      </c>
      <c r="N155" s="15">
        <f t="shared" si="15"/>
        <v>0.25</v>
      </c>
      <c r="O155" s="17">
        <f t="shared" si="16"/>
        <v>6.598360655737705</v>
      </c>
      <c r="P155" s="32"/>
      <c r="Q155" s="32"/>
      <c r="R155" s="17">
        <f t="shared" si="17"/>
        <v>6.598360655737705</v>
      </c>
    </row>
    <row r="156" spans="1:18" ht="15">
      <c r="A156" s="16" t="s">
        <v>344</v>
      </c>
      <c r="B156" s="48" t="s">
        <v>191</v>
      </c>
      <c r="C156" s="72">
        <v>1975</v>
      </c>
      <c r="D156" s="48" t="s">
        <v>365</v>
      </c>
      <c r="E156" s="48">
        <v>19</v>
      </c>
      <c r="F156" s="49">
        <f t="shared" si="12"/>
        <v>64</v>
      </c>
      <c r="G156" s="48">
        <v>23</v>
      </c>
      <c r="H156" s="48">
        <v>41</v>
      </c>
      <c r="I156" s="115" t="s">
        <v>449</v>
      </c>
      <c r="J156" s="15">
        <v>0.15</v>
      </c>
      <c r="K156" s="17">
        <f t="shared" si="13"/>
        <v>35.9375</v>
      </c>
      <c r="L156" s="18">
        <v>8</v>
      </c>
      <c r="M156" s="17">
        <f t="shared" si="14"/>
        <v>43.9375</v>
      </c>
      <c r="N156" s="15">
        <f t="shared" si="15"/>
        <v>0.15</v>
      </c>
      <c r="O156" s="17">
        <f t="shared" si="16"/>
        <v>6.590625</v>
      </c>
      <c r="P156" s="32"/>
      <c r="Q156" s="32"/>
      <c r="R156" s="17">
        <f t="shared" si="17"/>
        <v>6.590625</v>
      </c>
    </row>
    <row r="157" spans="1:18" ht="15">
      <c r="A157" s="16" t="s">
        <v>344</v>
      </c>
      <c r="B157" s="48" t="s">
        <v>146</v>
      </c>
      <c r="C157" s="72">
        <v>1967</v>
      </c>
      <c r="D157" s="48" t="s">
        <v>477</v>
      </c>
      <c r="E157" s="48">
        <v>13</v>
      </c>
      <c r="F157" s="49">
        <f t="shared" si="12"/>
        <v>52</v>
      </c>
      <c r="G157" s="48">
        <v>32</v>
      </c>
      <c r="H157" s="48">
        <v>20</v>
      </c>
      <c r="I157" s="120" t="s">
        <v>493</v>
      </c>
      <c r="J157" s="15">
        <v>0.1</v>
      </c>
      <c r="K157" s="17">
        <f t="shared" si="13"/>
        <v>61.53846153846154</v>
      </c>
      <c r="L157" s="18">
        <v>4</v>
      </c>
      <c r="M157" s="17">
        <f t="shared" si="14"/>
        <v>65.53846153846155</v>
      </c>
      <c r="N157" s="15">
        <f t="shared" si="15"/>
        <v>0.1</v>
      </c>
      <c r="O157" s="17">
        <f t="shared" si="16"/>
        <v>6.553846153846155</v>
      </c>
      <c r="P157" s="32"/>
      <c r="Q157" s="32"/>
      <c r="R157" s="17">
        <f t="shared" si="17"/>
        <v>6.553846153846155</v>
      </c>
    </row>
    <row r="158" spans="1:18" ht="15">
      <c r="A158" s="16" t="s">
        <v>344</v>
      </c>
      <c r="B158" s="48" t="s">
        <v>378</v>
      </c>
      <c r="C158" s="72">
        <v>1974</v>
      </c>
      <c r="D158" s="48" t="s">
        <v>459</v>
      </c>
      <c r="E158" s="48">
        <v>18</v>
      </c>
      <c r="F158" s="49">
        <f t="shared" si="12"/>
        <v>71</v>
      </c>
      <c r="G158" s="48">
        <v>39</v>
      </c>
      <c r="H158" s="48">
        <v>32</v>
      </c>
      <c r="I158" s="117" t="s">
        <v>469</v>
      </c>
      <c r="J158" s="15">
        <v>0.1</v>
      </c>
      <c r="K158" s="17">
        <f t="shared" si="13"/>
        <v>54.929577464788736</v>
      </c>
      <c r="L158" s="18">
        <v>10</v>
      </c>
      <c r="M158" s="17">
        <f t="shared" si="14"/>
        <v>64.92957746478874</v>
      </c>
      <c r="N158" s="15">
        <f t="shared" si="15"/>
        <v>0.1</v>
      </c>
      <c r="O158" s="17">
        <f t="shared" si="16"/>
        <v>6.492957746478874</v>
      </c>
      <c r="P158" s="32"/>
      <c r="Q158" s="32"/>
      <c r="R158" s="17">
        <f t="shared" si="17"/>
        <v>6.492957746478874</v>
      </c>
    </row>
    <row r="159" spans="1:18" ht="15">
      <c r="A159" s="16" t="s">
        <v>344</v>
      </c>
      <c r="B159" s="48" t="s">
        <v>192</v>
      </c>
      <c r="C159" s="72">
        <v>1990</v>
      </c>
      <c r="D159" s="48" t="s">
        <v>453</v>
      </c>
      <c r="E159" s="48">
        <v>13</v>
      </c>
      <c r="F159" s="49">
        <f t="shared" si="12"/>
        <v>47</v>
      </c>
      <c r="G159" s="48">
        <v>28</v>
      </c>
      <c r="H159" s="48">
        <v>19</v>
      </c>
      <c r="I159" s="117" t="s">
        <v>469</v>
      </c>
      <c r="J159" s="15">
        <v>0.1</v>
      </c>
      <c r="K159" s="17">
        <f t="shared" si="13"/>
        <v>59.57446808510638</v>
      </c>
      <c r="L159" s="18">
        <v>5</v>
      </c>
      <c r="M159" s="17">
        <f t="shared" si="14"/>
        <v>64.57446808510639</v>
      </c>
      <c r="N159" s="15">
        <f t="shared" si="15"/>
        <v>0.1</v>
      </c>
      <c r="O159" s="17">
        <f t="shared" si="16"/>
        <v>6.457446808510639</v>
      </c>
      <c r="P159" s="32"/>
      <c r="Q159" s="32"/>
      <c r="R159" s="17">
        <f t="shared" si="17"/>
        <v>6.457446808510639</v>
      </c>
    </row>
    <row r="160" spans="1:18" ht="15">
      <c r="A160" s="16" t="s">
        <v>344</v>
      </c>
      <c r="B160" s="48" t="s">
        <v>116</v>
      </c>
      <c r="C160" s="72">
        <v>1953</v>
      </c>
      <c r="D160" s="48" t="s">
        <v>371</v>
      </c>
      <c r="E160" s="48">
        <v>17</v>
      </c>
      <c r="F160" s="49">
        <f t="shared" si="12"/>
        <v>54</v>
      </c>
      <c r="G160" s="48">
        <v>20</v>
      </c>
      <c r="H160" s="48">
        <v>34</v>
      </c>
      <c r="I160" s="115" t="s">
        <v>449</v>
      </c>
      <c r="J160" s="15">
        <v>0.15</v>
      </c>
      <c r="K160" s="17">
        <f t="shared" si="13"/>
        <v>37.03703703703704</v>
      </c>
      <c r="L160" s="18">
        <v>6</v>
      </c>
      <c r="M160" s="17">
        <f t="shared" si="14"/>
        <v>43.03703703703704</v>
      </c>
      <c r="N160" s="15">
        <f t="shared" si="15"/>
        <v>0.15</v>
      </c>
      <c r="O160" s="17">
        <f t="shared" si="16"/>
        <v>6.455555555555556</v>
      </c>
      <c r="P160" s="32"/>
      <c r="Q160" s="32"/>
      <c r="R160" s="17">
        <f t="shared" si="17"/>
        <v>6.455555555555556</v>
      </c>
    </row>
    <row r="161" spans="1:18" ht="15">
      <c r="A161" s="16" t="s">
        <v>344</v>
      </c>
      <c r="B161" s="48" t="s">
        <v>206</v>
      </c>
      <c r="C161" s="72">
        <v>1967</v>
      </c>
      <c r="D161" s="48" t="s">
        <v>458</v>
      </c>
      <c r="E161" s="48">
        <v>16</v>
      </c>
      <c r="F161" s="49">
        <f t="shared" si="12"/>
        <v>64</v>
      </c>
      <c r="G161" s="48">
        <v>36</v>
      </c>
      <c r="H161" s="48">
        <v>28</v>
      </c>
      <c r="I161" s="117" t="s">
        <v>469</v>
      </c>
      <c r="J161" s="15">
        <v>0.1</v>
      </c>
      <c r="K161" s="17">
        <f t="shared" si="13"/>
        <v>56.25</v>
      </c>
      <c r="L161" s="18">
        <v>8</v>
      </c>
      <c r="M161" s="17">
        <f t="shared" si="14"/>
        <v>64.25</v>
      </c>
      <c r="N161" s="15">
        <f t="shared" si="15"/>
        <v>0.1</v>
      </c>
      <c r="O161" s="17">
        <f t="shared" si="16"/>
        <v>6.425000000000001</v>
      </c>
      <c r="P161" s="32"/>
      <c r="Q161" s="32"/>
      <c r="R161" s="17">
        <f t="shared" si="17"/>
        <v>6.425000000000001</v>
      </c>
    </row>
    <row r="162" spans="1:18" ht="15">
      <c r="A162" s="46" t="s">
        <v>345</v>
      </c>
      <c r="B162" s="73" t="s">
        <v>288</v>
      </c>
      <c r="C162" s="72">
        <v>1982</v>
      </c>
      <c r="D162" s="48" t="s">
        <v>473</v>
      </c>
      <c r="E162" s="48">
        <v>8</v>
      </c>
      <c r="F162" s="49">
        <f t="shared" si="12"/>
        <v>30</v>
      </c>
      <c r="G162" s="48">
        <v>19</v>
      </c>
      <c r="H162" s="48">
        <v>11</v>
      </c>
      <c r="I162" s="120" t="s">
        <v>493</v>
      </c>
      <c r="J162" s="15">
        <v>0.1</v>
      </c>
      <c r="K162" s="17">
        <f t="shared" si="13"/>
        <v>63.33333333333333</v>
      </c>
      <c r="L162" s="44">
        <v>0.5</v>
      </c>
      <c r="M162" s="17">
        <f t="shared" si="14"/>
        <v>63.83333333333333</v>
      </c>
      <c r="N162" s="15">
        <f t="shared" si="15"/>
        <v>0.1</v>
      </c>
      <c r="O162" s="17">
        <f t="shared" si="16"/>
        <v>6.383333333333333</v>
      </c>
      <c r="P162" s="32"/>
      <c r="Q162" s="32"/>
      <c r="R162" s="17">
        <f t="shared" si="17"/>
        <v>6.383333333333333</v>
      </c>
    </row>
    <row r="163" spans="1:18" ht="15">
      <c r="A163" s="16" t="s">
        <v>344</v>
      </c>
      <c r="B163" s="48" t="s">
        <v>201</v>
      </c>
      <c r="C163" s="72">
        <v>1967</v>
      </c>
      <c r="D163" s="48" t="s">
        <v>369</v>
      </c>
      <c r="E163" s="48">
        <v>18</v>
      </c>
      <c r="F163" s="49">
        <f t="shared" si="12"/>
        <v>71</v>
      </c>
      <c r="G163" s="48">
        <v>38</v>
      </c>
      <c r="H163" s="48">
        <v>33</v>
      </c>
      <c r="I163" s="117" t="s">
        <v>469</v>
      </c>
      <c r="J163" s="15">
        <v>0.1</v>
      </c>
      <c r="K163" s="17">
        <f t="shared" si="13"/>
        <v>53.52112676056338</v>
      </c>
      <c r="L163" s="18">
        <v>10</v>
      </c>
      <c r="M163" s="17">
        <f t="shared" si="14"/>
        <v>63.52112676056338</v>
      </c>
      <c r="N163" s="15">
        <f t="shared" si="15"/>
        <v>0.1</v>
      </c>
      <c r="O163" s="17">
        <f t="shared" si="16"/>
        <v>6.352112676056338</v>
      </c>
      <c r="P163" s="32"/>
      <c r="Q163" s="32"/>
      <c r="R163" s="17">
        <f t="shared" si="17"/>
        <v>6.352112676056338</v>
      </c>
    </row>
    <row r="164" spans="1:18" ht="15">
      <c r="A164" s="16" t="s">
        <v>344</v>
      </c>
      <c r="B164" s="48" t="s">
        <v>42</v>
      </c>
      <c r="C164" s="72">
        <v>1965</v>
      </c>
      <c r="D164" s="48" t="s">
        <v>457</v>
      </c>
      <c r="E164" s="48">
        <v>18</v>
      </c>
      <c r="F164" s="49">
        <f t="shared" si="12"/>
        <v>62</v>
      </c>
      <c r="G164" s="48">
        <v>33</v>
      </c>
      <c r="H164" s="48">
        <v>29</v>
      </c>
      <c r="I164" s="117" t="s">
        <v>469</v>
      </c>
      <c r="J164" s="15">
        <v>0.1</v>
      </c>
      <c r="K164" s="17">
        <f t="shared" si="13"/>
        <v>53.2258064516129</v>
      </c>
      <c r="L164" s="18">
        <v>10</v>
      </c>
      <c r="M164" s="17">
        <f t="shared" si="14"/>
        <v>63.2258064516129</v>
      </c>
      <c r="N164" s="15">
        <f t="shared" si="15"/>
        <v>0.1</v>
      </c>
      <c r="O164" s="17">
        <f t="shared" si="16"/>
        <v>6.32258064516129</v>
      </c>
      <c r="P164" s="32"/>
      <c r="Q164" s="32"/>
      <c r="R164" s="17">
        <f t="shared" si="17"/>
        <v>6.32258064516129</v>
      </c>
    </row>
    <row r="165" spans="1:18" ht="15">
      <c r="A165" s="16" t="s">
        <v>344</v>
      </c>
      <c r="B165" s="48" t="s">
        <v>187</v>
      </c>
      <c r="C165" s="72">
        <v>1952</v>
      </c>
      <c r="D165" s="48" t="s">
        <v>372</v>
      </c>
      <c r="E165" s="48">
        <v>22</v>
      </c>
      <c r="F165" s="49">
        <f t="shared" si="12"/>
        <v>85</v>
      </c>
      <c r="G165" s="48">
        <v>27</v>
      </c>
      <c r="H165" s="48">
        <v>58</v>
      </c>
      <c r="I165" s="115" t="s">
        <v>449</v>
      </c>
      <c r="J165" s="15">
        <v>0.15</v>
      </c>
      <c r="K165" s="17">
        <f t="shared" si="13"/>
        <v>31.76470588235294</v>
      </c>
      <c r="L165" s="18">
        <v>10</v>
      </c>
      <c r="M165" s="17">
        <f t="shared" si="14"/>
        <v>41.76470588235294</v>
      </c>
      <c r="N165" s="15">
        <f t="shared" si="15"/>
        <v>0.15</v>
      </c>
      <c r="O165" s="17">
        <f t="shared" si="16"/>
        <v>6.264705882352941</v>
      </c>
      <c r="P165" s="32"/>
      <c r="Q165" s="32"/>
      <c r="R165" s="17">
        <f t="shared" si="17"/>
        <v>6.264705882352941</v>
      </c>
    </row>
    <row r="166" spans="1:18" ht="15">
      <c r="A166" s="46" t="s">
        <v>345</v>
      </c>
      <c r="B166" s="75" t="s">
        <v>235</v>
      </c>
      <c r="C166" s="72">
        <v>1980</v>
      </c>
      <c r="D166" s="48" t="s">
        <v>460</v>
      </c>
      <c r="E166" s="48">
        <v>17</v>
      </c>
      <c r="F166" s="49">
        <f t="shared" si="12"/>
        <v>67</v>
      </c>
      <c r="G166" s="48">
        <v>35</v>
      </c>
      <c r="H166" s="48">
        <v>32</v>
      </c>
      <c r="I166" s="117" t="s">
        <v>469</v>
      </c>
      <c r="J166" s="15">
        <v>0.1</v>
      </c>
      <c r="K166" s="17">
        <f t="shared" si="13"/>
        <v>52.23880597014925</v>
      </c>
      <c r="L166" s="18">
        <v>9</v>
      </c>
      <c r="M166" s="17">
        <f t="shared" si="14"/>
        <v>61.23880597014925</v>
      </c>
      <c r="N166" s="15">
        <f t="shared" si="15"/>
        <v>0.1</v>
      </c>
      <c r="O166" s="17">
        <f t="shared" si="16"/>
        <v>6.123880597014925</v>
      </c>
      <c r="P166" s="32"/>
      <c r="Q166" s="32"/>
      <c r="R166" s="17">
        <f t="shared" si="17"/>
        <v>6.123880597014925</v>
      </c>
    </row>
    <row r="167" spans="1:18" ht="15">
      <c r="A167" s="16" t="s">
        <v>344</v>
      </c>
      <c r="B167" s="48" t="s">
        <v>152</v>
      </c>
      <c r="C167" s="72">
        <v>1952</v>
      </c>
      <c r="D167" s="48" t="s">
        <v>458</v>
      </c>
      <c r="E167" s="48">
        <v>16</v>
      </c>
      <c r="F167" s="49">
        <f t="shared" si="12"/>
        <v>64</v>
      </c>
      <c r="G167" s="48">
        <v>34</v>
      </c>
      <c r="H167" s="48">
        <v>30</v>
      </c>
      <c r="I167" s="117" t="s">
        <v>469</v>
      </c>
      <c r="J167" s="15">
        <v>0.1</v>
      </c>
      <c r="K167" s="17">
        <f t="shared" si="13"/>
        <v>53.125</v>
      </c>
      <c r="L167" s="18">
        <v>8</v>
      </c>
      <c r="M167" s="17">
        <f t="shared" si="14"/>
        <v>61.125</v>
      </c>
      <c r="N167" s="15">
        <f t="shared" si="15"/>
        <v>0.1</v>
      </c>
      <c r="O167" s="17">
        <f t="shared" si="16"/>
        <v>6.112500000000001</v>
      </c>
      <c r="P167" s="32"/>
      <c r="Q167" s="32"/>
      <c r="R167" s="17">
        <f t="shared" si="17"/>
        <v>6.112500000000001</v>
      </c>
    </row>
    <row r="168" spans="1:18" ht="15">
      <c r="A168" s="16" t="s">
        <v>344</v>
      </c>
      <c r="B168" s="48" t="s">
        <v>162</v>
      </c>
      <c r="C168" s="72">
        <v>1945</v>
      </c>
      <c r="D168" s="48" t="s">
        <v>354</v>
      </c>
      <c r="E168" s="48">
        <v>14</v>
      </c>
      <c r="F168" s="49">
        <f t="shared" si="12"/>
        <v>42</v>
      </c>
      <c r="G168" s="48">
        <v>9</v>
      </c>
      <c r="H168" s="48">
        <v>33</v>
      </c>
      <c r="I168" s="123" t="s">
        <v>443</v>
      </c>
      <c r="J168" s="15">
        <v>0.25</v>
      </c>
      <c r="K168" s="17">
        <f t="shared" si="13"/>
        <v>21.428571428571427</v>
      </c>
      <c r="L168" s="18">
        <v>3</v>
      </c>
      <c r="M168" s="17">
        <f t="shared" si="14"/>
        <v>24.428571428571427</v>
      </c>
      <c r="N168" s="15">
        <f t="shared" si="15"/>
        <v>0.25</v>
      </c>
      <c r="O168" s="17">
        <f t="shared" si="16"/>
        <v>6.107142857142857</v>
      </c>
      <c r="P168" s="32"/>
      <c r="Q168" s="32"/>
      <c r="R168" s="17">
        <f t="shared" si="17"/>
        <v>6.107142857142857</v>
      </c>
    </row>
    <row r="169" spans="1:18" ht="15">
      <c r="A169" s="16" t="s">
        <v>344</v>
      </c>
      <c r="B169" s="48" t="s">
        <v>182</v>
      </c>
      <c r="C169" s="72">
        <v>1948</v>
      </c>
      <c r="D169" s="48" t="s">
        <v>371</v>
      </c>
      <c r="E169" s="48">
        <v>17</v>
      </c>
      <c r="F169" s="49">
        <f t="shared" si="12"/>
        <v>41</v>
      </c>
      <c r="G169" s="48">
        <v>14</v>
      </c>
      <c r="H169" s="48">
        <v>27</v>
      </c>
      <c r="I169" s="115" t="s">
        <v>449</v>
      </c>
      <c r="J169" s="15">
        <v>0.15</v>
      </c>
      <c r="K169" s="17">
        <f t="shared" si="13"/>
        <v>34.146341463414636</v>
      </c>
      <c r="L169" s="18">
        <v>6</v>
      </c>
      <c r="M169" s="17">
        <f t="shared" si="14"/>
        <v>40.146341463414636</v>
      </c>
      <c r="N169" s="15">
        <f t="shared" si="15"/>
        <v>0.15</v>
      </c>
      <c r="O169" s="17">
        <f t="shared" si="16"/>
        <v>6.021951219512196</v>
      </c>
      <c r="P169" s="32"/>
      <c r="Q169" s="32"/>
      <c r="R169" s="17">
        <f t="shared" si="17"/>
        <v>6.021951219512196</v>
      </c>
    </row>
    <row r="170" spans="1:18" ht="15">
      <c r="A170" s="16" t="s">
        <v>344</v>
      </c>
      <c r="B170" s="48" t="s">
        <v>231</v>
      </c>
      <c r="C170" s="72">
        <v>1961</v>
      </c>
      <c r="D170" s="48" t="s">
        <v>444</v>
      </c>
      <c r="E170" s="48">
        <v>12</v>
      </c>
      <c r="F170" s="49">
        <f t="shared" si="12"/>
        <v>41</v>
      </c>
      <c r="G170" s="48">
        <v>16</v>
      </c>
      <c r="H170" s="48">
        <v>25</v>
      </c>
      <c r="I170" s="115" t="s">
        <v>449</v>
      </c>
      <c r="J170" s="15">
        <v>0.15</v>
      </c>
      <c r="K170" s="17">
        <f t="shared" si="13"/>
        <v>39.02439024390244</v>
      </c>
      <c r="L170" s="18">
        <v>1</v>
      </c>
      <c r="M170" s="17">
        <f t="shared" si="14"/>
        <v>40.02439024390244</v>
      </c>
      <c r="N170" s="15">
        <f t="shared" si="15"/>
        <v>0.15</v>
      </c>
      <c r="O170" s="17">
        <f t="shared" si="16"/>
        <v>6.003658536585365</v>
      </c>
      <c r="P170" s="32"/>
      <c r="Q170" s="32"/>
      <c r="R170" s="17">
        <f t="shared" si="17"/>
        <v>6.003658536585365</v>
      </c>
    </row>
    <row r="171" spans="1:18" ht="15">
      <c r="A171" s="16" t="s">
        <v>344</v>
      </c>
      <c r="B171" s="48" t="s">
        <v>479</v>
      </c>
      <c r="C171" s="72">
        <v>1993</v>
      </c>
      <c r="D171" s="48" t="s">
        <v>480</v>
      </c>
      <c r="E171" s="48">
        <v>19</v>
      </c>
      <c r="F171" s="49">
        <f t="shared" si="12"/>
        <v>76</v>
      </c>
      <c r="G171" s="48">
        <v>38</v>
      </c>
      <c r="H171" s="48">
        <v>38</v>
      </c>
      <c r="I171" s="120" t="s">
        <v>493</v>
      </c>
      <c r="J171" s="15">
        <v>0.1</v>
      </c>
      <c r="K171" s="17">
        <f t="shared" si="13"/>
        <v>50</v>
      </c>
      <c r="L171" s="18">
        <v>10</v>
      </c>
      <c r="M171" s="17">
        <f t="shared" si="14"/>
        <v>60</v>
      </c>
      <c r="N171" s="15">
        <f t="shared" si="15"/>
        <v>0.1</v>
      </c>
      <c r="O171" s="17">
        <f t="shared" si="16"/>
        <v>6</v>
      </c>
      <c r="P171" s="32"/>
      <c r="Q171" s="32"/>
      <c r="R171" s="17">
        <f t="shared" si="17"/>
        <v>6</v>
      </c>
    </row>
    <row r="172" spans="1:18" ht="15">
      <c r="A172" s="16" t="s">
        <v>344</v>
      </c>
      <c r="B172" s="48" t="s">
        <v>132</v>
      </c>
      <c r="C172" s="72">
        <v>1970</v>
      </c>
      <c r="D172" s="48" t="s">
        <v>370</v>
      </c>
      <c r="E172" s="48">
        <v>22</v>
      </c>
      <c r="F172" s="49">
        <f t="shared" si="12"/>
        <v>58</v>
      </c>
      <c r="G172" s="48">
        <v>8</v>
      </c>
      <c r="H172" s="48">
        <v>50</v>
      </c>
      <c r="I172" s="123" t="s">
        <v>443</v>
      </c>
      <c r="J172" s="15">
        <v>0.25</v>
      </c>
      <c r="K172" s="17">
        <f t="shared" si="13"/>
        <v>13.793103448275861</v>
      </c>
      <c r="L172" s="18">
        <v>10</v>
      </c>
      <c r="M172" s="17">
        <f t="shared" si="14"/>
        <v>23.79310344827586</v>
      </c>
      <c r="N172" s="15">
        <f t="shared" si="15"/>
        <v>0.25</v>
      </c>
      <c r="O172" s="17">
        <f t="shared" si="16"/>
        <v>5.948275862068965</v>
      </c>
      <c r="P172" s="32"/>
      <c r="Q172" s="32"/>
      <c r="R172" s="17">
        <f t="shared" si="17"/>
        <v>5.948275862068965</v>
      </c>
    </row>
    <row r="173" spans="1:18" ht="15">
      <c r="A173" s="16" t="s">
        <v>344</v>
      </c>
      <c r="B173" s="48" t="s">
        <v>478</v>
      </c>
      <c r="C173" s="72">
        <v>1992</v>
      </c>
      <c r="D173" s="48" t="s">
        <v>473</v>
      </c>
      <c r="E173" s="48">
        <v>10</v>
      </c>
      <c r="F173" s="49">
        <f t="shared" si="12"/>
        <v>40</v>
      </c>
      <c r="G173" s="48">
        <v>23</v>
      </c>
      <c r="H173" s="48">
        <v>17</v>
      </c>
      <c r="I173" s="120" t="s">
        <v>493</v>
      </c>
      <c r="J173" s="15">
        <v>0.1</v>
      </c>
      <c r="K173" s="17">
        <f t="shared" si="13"/>
        <v>57.49999999999999</v>
      </c>
      <c r="L173" s="18">
        <v>1</v>
      </c>
      <c r="M173" s="17">
        <f t="shared" si="14"/>
        <v>58.49999999999999</v>
      </c>
      <c r="N173" s="15">
        <f t="shared" si="15"/>
        <v>0.1</v>
      </c>
      <c r="O173" s="17">
        <f t="shared" si="16"/>
        <v>5.85</v>
      </c>
      <c r="P173" s="32"/>
      <c r="Q173" s="32"/>
      <c r="R173" s="17">
        <f t="shared" si="17"/>
        <v>5.85</v>
      </c>
    </row>
    <row r="174" spans="1:18" ht="15">
      <c r="A174" s="74" t="s">
        <v>345</v>
      </c>
      <c r="B174" s="73" t="s">
        <v>403</v>
      </c>
      <c r="C174" s="72">
        <v>1948</v>
      </c>
      <c r="D174" s="48" t="s">
        <v>477</v>
      </c>
      <c r="E174" s="48">
        <v>5</v>
      </c>
      <c r="F174" s="49">
        <f t="shared" si="12"/>
        <v>19</v>
      </c>
      <c r="G174" s="48">
        <v>11</v>
      </c>
      <c r="H174" s="48">
        <v>8</v>
      </c>
      <c r="I174" s="120" t="s">
        <v>493</v>
      </c>
      <c r="J174" s="15">
        <v>0.1</v>
      </c>
      <c r="K174" s="17">
        <f t="shared" si="13"/>
        <v>57.89473684210527</v>
      </c>
      <c r="L174" s="44">
        <v>0.5</v>
      </c>
      <c r="M174" s="17">
        <f t="shared" si="14"/>
        <v>58.39473684210527</v>
      </c>
      <c r="N174" s="15">
        <f t="shared" si="15"/>
        <v>0.1</v>
      </c>
      <c r="O174" s="17">
        <f t="shared" si="16"/>
        <v>5.839473684210527</v>
      </c>
      <c r="P174" s="32"/>
      <c r="Q174" s="32"/>
      <c r="R174" s="17">
        <f t="shared" si="17"/>
        <v>5.839473684210527</v>
      </c>
    </row>
    <row r="175" spans="1:18" ht="15">
      <c r="A175" s="74" t="s">
        <v>345</v>
      </c>
      <c r="B175" s="75" t="s">
        <v>247</v>
      </c>
      <c r="C175" s="72">
        <v>1984</v>
      </c>
      <c r="D175" s="48" t="s">
        <v>481</v>
      </c>
      <c r="E175" s="48">
        <v>20</v>
      </c>
      <c r="F175" s="49">
        <f t="shared" si="12"/>
        <v>79</v>
      </c>
      <c r="G175" s="48">
        <v>38</v>
      </c>
      <c r="H175" s="48">
        <v>41</v>
      </c>
      <c r="I175" s="120" t="s">
        <v>493</v>
      </c>
      <c r="J175" s="15">
        <v>0.1</v>
      </c>
      <c r="K175" s="17">
        <f t="shared" si="13"/>
        <v>48.10126582278481</v>
      </c>
      <c r="L175" s="18">
        <v>10</v>
      </c>
      <c r="M175" s="17">
        <f t="shared" si="14"/>
        <v>58.10126582278481</v>
      </c>
      <c r="N175" s="15">
        <f t="shared" si="15"/>
        <v>0.1</v>
      </c>
      <c r="O175" s="17">
        <f t="shared" si="16"/>
        <v>5.810126582278482</v>
      </c>
      <c r="P175" s="32"/>
      <c r="Q175" s="32"/>
      <c r="R175" s="17">
        <f t="shared" si="17"/>
        <v>5.810126582278482</v>
      </c>
    </row>
    <row r="176" spans="1:18" ht="15">
      <c r="A176" s="16" t="s">
        <v>344</v>
      </c>
      <c r="B176" s="48" t="s">
        <v>156</v>
      </c>
      <c r="C176" s="72">
        <v>1968</v>
      </c>
      <c r="D176" s="48" t="s">
        <v>376</v>
      </c>
      <c r="E176" s="48">
        <v>20</v>
      </c>
      <c r="F176" s="49">
        <f t="shared" si="12"/>
        <v>77</v>
      </c>
      <c r="G176" s="48">
        <v>37</v>
      </c>
      <c r="H176" s="48">
        <v>40</v>
      </c>
      <c r="I176" s="120" t="s">
        <v>493</v>
      </c>
      <c r="J176" s="15">
        <v>0.1</v>
      </c>
      <c r="K176" s="17">
        <f t="shared" si="13"/>
        <v>48.05194805194805</v>
      </c>
      <c r="L176" s="18">
        <v>10</v>
      </c>
      <c r="M176" s="17">
        <f t="shared" si="14"/>
        <v>58.05194805194805</v>
      </c>
      <c r="N176" s="15">
        <f t="shared" si="15"/>
        <v>0.1</v>
      </c>
      <c r="O176" s="17">
        <f t="shared" si="16"/>
        <v>5.805194805194805</v>
      </c>
      <c r="P176" s="32"/>
      <c r="Q176" s="32"/>
      <c r="R176" s="17">
        <f t="shared" si="17"/>
        <v>5.805194805194805</v>
      </c>
    </row>
    <row r="177" spans="1:18" ht="15.75" thickBot="1">
      <c r="A177" s="101" t="s">
        <v>344</v>
      </c>
      <c r="B177" s="79" t="s">
        <v>307</v>
      </c>
      <c r="C177" s="80">
        <v>1966</v>
      </c>
      <c r="D177" s="79" t="s">
        <v>459</v>
      </c>
      <c r="E177" s="79">
        <v>18</v>
      </c>
      <c r="F177" s="94">
        <f t="shared" si="12"/>
        <v>71</v>
      </c>
      <c r="G177" s="79">
        <v>34</v>
      </c>
      <c r="H177" s="79">
        <v>37</v>
      </c>
      <c r="I177" s="119" t="s">
        <v>469</v>
      </c>
      <c r="J177" s="95">
        <v>0.1</v>
      </c>
      <c r="K177" s="96">
        <f t="shared" si="13"/>
        <v>47.88732394366197</v>
      </c>
      <c r="L177" s="97">
        <v>10</v>
      </c>
      <c r="M177" s="96">
        <f t="shared" si="14"/>
        <v>57.88732394366197</v>
      </c>
      <c r="N177" s="95">
        <f t="shared" si="15"/>
        <v>0.1</v>
      </c>
      <c r="O177" s="96">
        <f t="shared" si="16"/>
        <v>5.788732394366197</v>
      </c>
      <c r="P177" s="98"/>
      <c r="Q177" s="98"/>
      <c r="R177" s="96">
        <f t="shared" si="17"/>
        <v>5.788732394366197</v>
      </c>
    </row>
    <row r="178" spans="1:18" ht="15.75" thickTop="1">
      <c r="A178" s="88" t="s">
        <v>347</v>
      </c>
      <c r="B178" s="77" t="s">
        <v>139</v>
      </c>
      <c r="C178" s="78">
        <v>1980</v>
      </c>
      <c r="D178" s="77" t="s">
        <v>460</v>
      </c>
      <c r="E178" s="77">
        <v>14</v>
      </c>
      <c r="F178" s="89">
        <f t="shared" si="12"/>
        <v>55</v>
      </c>
      <c r="G178" s="77">
        <v>28</v>
      </c>
      <c r="H178" s="77">
        <v>27</v>
      </c>
      <c r="I178" s="118" t="s">
        <v>469</v>
      </c>
      <c r="J178" s="90">
        <v>0.1</v>
      </c>
      <c r="K178" s="91">
        <f t="shared" si="13"/>
        <v>50.90909090909091</v>
      </c>
      <c r="L178" s="92">
        <v>6</v>
      </c>
      <c r="M178" s="91">
        <f t="shared" si="14"/>
        <v>56.90909090909091</v>
      </c>
      <c r="N178" s="90">
        <f t="shared" si="15"/>
        <v>0.1</v>
      </c>
      <c r="O178" s="91">
        <f t="shared" si="16"/>
        <v>5.690909090909091</v>
      </c>
      <c r="P178" s="93"/>
      <c r="Q178" s="93"/>
      <c r="R178" s="91">
        <f t="shared" si="17"/>
        <v>5.690909090909091</v>
      </c>
    </row>
    <row r="179" spans="1:18" ht="15">
      <c r="A179" s="16" t="s">
        <v>347</v>
      </c>
      <c r="B179" s="48" t="s">
        <v>253</v>
      </c>
      <c r="C179" s="72">
        <v>1972</v>
      </c>
      <c r="D179" s="48" t="s">
        <v>476</v>
      </c>
      <c r="E179" s="48">
        <v>20</v>
      </c>
      <c r="F179" s="49">
        <f t="shared" si="12"/>
        <v>78</v>
      </c>
      <c r="G179" s="48">
        <v>36</v>
      </c>
      <c r="H179" s="48">
        <v>42</v>
      </c>
      <c r="I179" s="120" t="s">
        <v>493</v>
      </c>
      <c r="J179" s="15">
        <v>0.1</v>
      </c>
      <c r="K179" s="17">
        <f t="shared" si="13"/>
        <v>46.15384615384615</v>
      </c>
      <c r="L179" s="18">
        <v>10</v>
      </c>
      <c r="M179" s="17">
        <f t="shared" si="14"/>
        <v>56.15384615384615</v>
      </c>
      <c r="N179" s="15">
        <f t="shared" si="15"/>
        <v>0.1</v>
      </c>
      <c r="O179" s="17">
        <f t="shared" si="16"/>
        <v>5.615384615384616</v>
      </c>
      <c r="P179" s="32"/>
      <c r="Q179" s="32"/>
      <c r="R179" s="17">
        <f t="shared" si="17"/>
        <v>5.615384615384616</v>
      </c>
    </row>
    <row r="180" spans="1:18" ht="15">
      <c r="A180" s="16" t="s">
        <v>347</v>
      </c>
      <c r="B180" s="48" t="s">
        <v>301</v>
      </c>
      <c r="C180" s="72">
        <v>1981</v>
      </c>
      <c r="D180" s="48" t="s">
        <v>453</v>
      </c>
      <c r="E180" s="48">
        <v>18</v>
      </c>
      <c r="F180" s="49">
        <f t="shared" si="12"/>
        <v>64</v>
      </c>
      <c r="G180" s="48">
        <v>29</v>
      </c>
      <c r="H180" s="48">
        <v>35</v>
      </c>
      <c r="I180" s="117" t="s">
        <v>469</v>
      </c>
      <c r="J180" s="15">
        <v>0.1</v>
      </c>
      <c r="K180" s="17">
        <f t="shared" si="13"/>
        <v>45.3125</v>
      </c>
      <c r="L180" s="18">
        <v>10</v>
      </c>
      <c r="M180" s="17">
        <f t="shared" si="14"/>
        <v>55.3125</v>
      </c>
      <c r="N180" s="15">
        <f t="shared" si="15"/>
        <v>0.1</v>
      </c>
      <c r="O180" s="17">
        <f t="shared" si="16"/>
        <v>5.53125</v>
      </c>
      <c r="P180" s="32"/>
      <c r="Q180" s="32"/>
      <c r="R180" s="17">
        <f t="shared" si="17"/>
        <v>5.53125</v>
      </c>
    </row>
    <row r="181" spans="1:18" ht="15">
      <c r="A181" s="16" t="s">
        <v>347</v>
      </c>
      <c r="B181" s="48" t="s">
        <v>482</v>
      </c>
      <c r="C181" s="72">
        <v>1993</v>
      </c>
      <c r="D181" s="48" t="s">
        <v>481</v>
      </c>
      <c r="E181" s="48">
        <v>20</v>
      </c>
      <c r="F181" s="49">
        <f t="shared" si="12"/>
        <v>80</v>
      </c>
      <c r="G181" s="48">
        <v>36</v>
      </c>
      <c r="H181" s="48">
        <v>44</v>
      </c>
      <c r="I181" s="120" t="s">
        <v>493</v>
      </c>
      <c r="J181" s="15">
        <v>0.1</v>
      </c>
      <c r="K181" s="17">
        <f t="shared" si="13"/>
        <v>45</v>
      </c>
      <c r="L181" s="18">
        <v>10</v>
      </c>
      <c r="M181" s="17">
        <f t="shared" si="14"/>
        <v>55</v>
      </c>
      <c r="N181" s="15">
        <f t="shared" si="15"/>
        <v>0.1</v>
      </c>
      <c r="O181" s="17">
        <f t="shared" si="16"/>
        <v>5.5</v>
      </c>
      <c r="P181" s="32"/>
      <c r="Q181" s="32"/>
      <c r="R181" s="17">
        <f t="shared" si="17"/>
        <v>5.5</v>
      </c>
    </row>
    <row r="182" spans="1:18" ht="15">
      <c r="A182" s="16" t="s">
        <v>347</v>
      </c>
      <c r="B182" s="48" t="s">
        <v>249</v>
      </c>
      <c r="C182" s="72">
        <v>1932</v>
      </c>
      <c r="D182" s="48" t="s">
        <v>376</v>
      </c>
      <c r="E182" s="48">
        <v>16</v>
      </c>
      <c r="F182" s="49">
        <f t="shared" si="12"/>
        <v>48</v>
      </c>
      <c r="G182" s="48">
        <v>23</v>
      </c>
      <c r="H182" s="48">
        <v>25</v>
      </c>
      <c r="I182" s="120" t="s">
        <v>493</v>
      </c>
      <c r="J182" s="15">
        <v>0.1</v>
      </c>
      <c r="K182" s="17">
        <f t="shared" si="13"/>
        <v>47.91666666666667</v>
      </c>
      <c r="L182" s="18">
        <v>7</v>
      </c>
      <c r="M182" s="17">
        <f t="shared" si="14"/>
        <v>54.91666666666667</v>
      </c>
      <c r="N182" s="15">
        <f t="shared" si="15"/>
        <v>0.1</v>
      </c>
      <c r="O182" s="17">
        <f t="shared" si="16"/>
        <v>5.491666666666667</v>
      </c>
      <c r="P182" s="32"/>
      <c r="Q182" s="32"/>
      <c r="R182" s="17">
        <f t="shared" si="17"/>
        <v>5.491666666666667</v>
      </c>
    </row>
    <row r="183" spans="1:18" ht="15">
      <c r="A183" s="16" t="s">
        <v>347</v>
      </c>
      <c r="B183" s="48" t="s">
        <v>144</v>
      </c>
      <c r="C183" s="72">
        <v>1953</v>
      </c>
      <c r="D183" s="48" t="s">
        <v>371</v>
      </c>
      <c r="E183" s="48">
        <v>13</v>
      </c>
      <c r="F183" s="49">
        <f t="shared" si="12"/>
        <v>46</v>
      </c>
      <c r="G183" s="48">
        <v>15</v>
      </c>
      <c r="H183" s="48">
        <v>31</v>
      </c>
      <c r="I183" s="115" t="s">
        <v>449</v>
      </c>
      <c r="J183" s="15">
        <v>0.15</v>
      </c>
      <c r="K183" s="17">
        <f t="shared" si="13"/>
        <v>32.608695652173914</v>
      </c>
      <c r="L183" s="18">
        <v>2</v>
      </c>
      <c r="M183" s="17">
        <f t="shared" si="14"/>
        <v>34.608695652173914</v>
      </c>
      <c r="N183" s="15">
        <f t="shared" si="15"/>
        <v>0.15</v>
      </c>
      <c r="O183" s="17">
        <f t="shared" si="16"/>
        <v>5.191304347826087</v>
      </c>
      <c r="P183" s="32"/>
      <c r="Q183" s="32"/>
      <c r="R183" s="17">
        <f t="shared" si="17"/>
        <v>5.191304347826087</v>
      </c>
    </row>
    <row r="184" spans="1:18" ht="15">
      <c r="A184" s="16" t="s">
        <v>347</v>
      </c>
      <c r="B184" s="48" t="s">
        <v>542</v>
      </c>
      <c r="C184" s="72">
        <v>1955</v>
      </c>
      <c r="D184" s="48" t="s">
        <v>451</v>
      </c>
      <c r="E184" s="48">
        <v>14</v>
      </c>
      <c r="F184" s="49">
        <f t="shared" si="12"/>
        <v>53</v>
      </c>
      <c r="G184" s="48">
        <v>24</v>
      </c>
      <c r="H184" s="48">
        <v>29</v>
      </c>
      <c r="I184" s="117" t="s">
        <v>469</v>
      </c>
      <c r="J184" s="15">
        <v>0.1</v>
      </c>
      <c r="K184" s="17">
        <f t="shared" si="13"/>
        <v>45.28301886792453</v>
      </c>
      <c r="L184" s="18">
        <v>6</v>
      </c>
      <c r="M184" s="17">
        <f t="shared" si="14"/>
        <v>51.28301886792453</v>
      </c>
      <c r="N184" s="15">
        <f t="shared" si="15"/>
        <v>0.1</v>
      </c>
      <c r="O184" s="17">
        <f t="shared" si="16"/>
        <v>5.128301886792453</v>
      </c>
      <c r="P184" s="32"/>
      <c r="Q184" s="32"/>
      <c r="R184" s="144">
        <f t="shared" si="17"/>
        <v>5.128301886792453</v>
      </c>
    </row>
    <row r="185" spans="1:18" ht="15">
      <c r="A185" s="16" t="s">
        <v>347</v>
      </c>
      <c r="B185" s="48" t="s">
        <v>303</v>
      </c>
      <c r="C185" s="72">
        <v>1949</v>
      </c>
      <c r="D185" s="48" t="s">
        <v>477</v>
      </c>
      <c r="E185" s="48">
        <v>20</v>
      </c>
      <c r="F185" s="49">
        <f t="shared" si="12"/>
        <v>80</v>
      </c>
      <c r="G185" s="48">
        <v>33</v>
      </c>
      <c r="H185" s="48">
        <v>47</v>
      </c>
      <c r="I185" s="120" t="s">
        <v>493</v>
      </c>
      <c r="J185" s="15">
        <v>0.1</v>
      </c>
      <c r="K185" s="17">
        <f t="shared" si="13"/>
        <v>41.25</v>
      </c>
      <c r="L185" s="18">
        <v>10</v>
      </c>
      <c r="M185" s="17">
        <f t="shared" si="14"/>
        <v>51.25</v>
      </c>
      <c r="N185" s="15">
        <f t="shared" si="15"/>
        <v>0.1</v>
      </c>
      <c r="O185" s="17">
        <f t="shared" si="16"/>
        <v>5.125</v>
      </c>
      <c r="P185" s="32"/>
      <c r="Q185" s="32"/>
      <c r="R185" s="17">
        <f t="shared" si="17"/>
        <v>5.125</v>
      </c>
    </row>
    <row r="186" spans="1:18" ht="15">
      <c r="A186" s="16" t="s">
        <v>347</v>
      </c>
      <c r="B186" s="48" t="s">
        <v>127</v>
      </c>
      <c r="C186" s="72">
        <v>1973</v>
      </c>
      <c r="D186" s="48" t="s">
        <v>428</v>
      </c>
      <c r="E186" s="48">
        <v>17</v>
      </c>
      <c r="F186" s="49">
        <f t="shared" si="12"/>
        <v>64</v>
      </c>
      <c r="G186" s="48">
        <v>18</v>
      </c>
      <c r="H186" s="48">
        <v>46</v>
      </c>
      <c r="I186" s="115" t="s">
        <v>449</v>
      </c>
      <c r="J186" s="15">
        <v>0.15</v>
      </c>
      <c r="K186" s="17">
        <f t="shared" si="13"/>
        <v>28.125</v>
      </c>
      <c r="L186" s="18">
        <v>6</v>
      </c>
      <c r="M186" s="17">
        <f t="shared" si="14"/>
        <v>34.125</v>
      </c>
      <c r="N186" s="15">
        <f t="shared" si="15"/>
        <v>0.15</v>
      </c>
      <c r="O186" s="17">
        <f t="shared" si="16"/>
        <v>5.1187499999999995</v>
      </c>
      <c r="P186" s="32"/>
      <c r="Q186" s="32"/>
      <c r="R186" s="17">
        <f t="shared" si="17"/>
        <v>5.1187499999999995</v>
      </c>
    </row>
    <row r="187" spans="1:18" ht="15">
      <c r="A187" s="16" t="s">
        <v>347</v>
      </c>
      <c r="B187" s="48" t="s">
        <v>150</v>
      </c>
      <c r="C187" s="72">
        <v>1949</v>
      </c>
      <c r="D187" s="48" t="s">
        <v>476</v>
      </c>
      <c r="E187" s="48">
        <v>17</v>
      </c>
      <c r="F187" s="49">
        <f t="shared" si="12"/>
        <v>58</v>
      </c>
      <c r="G187" s="48">
        <v>25</v>
      </c>
      <c r="H187" s="48">
        <v>33</v>
      </c>
      <c r="I187" s="120" t="s">
        <v>493</v>
      </c>
      <c r="J187" s="15">
        <v>0.1</v>
      </c>
      <c r="K187" s="17">
        <f t="shared" si="13"/>
        <v>43.103448275862064</v>
      </c>
      <c r="L187" s="18">
        <v>8</v>
      </c>
      <c r="M187" s="17">
        <f t="shared" si="14"/>
        <v>51.103448275862064</v>
      </c>
      <c r="N187" s="15">
        <f t="shared" si="15"/>
        <v>0.1</v>
      </c>
      <c r="O187" s="17">
        <f t="shared" si="16"/>
        <v>5.110344827586207</v>
      </c>
      <c r="P187" s="32"/>
      <c r="Q187" s="32"/>
      <c r="R187" s="17">
        <f t="shared" si="17"/>
        <v>5.110344827586207</v>
      </c>
    </row>
    <row r="188" spans="1:18" ht="15">
      <c r="A188" s="16" t="s">
        <v>347</v>
      </c>
      <c r="B188" s="48" t="s">
        <v>293</v>
      </c>
      <c r="C188" s="72">
        <v>1954</v>
      </c>
      <c r="D188" s="48" t="s">
        <v>472</v>
      </c>
      <c r="E188" s="48">
        <v>20</v>
      </c>
      <c r="F188" s="49">
        <f t="shared" si="12"/>
        <v>74</v>
      </c>
      <c r="G188" s="48">
        <v>30</v>
      </c>
      <c r="H188" s="48">
        <v>44</v>
      </c>
      <c r="I188" s="120" t="s">
        <v>493</v>
      </c>
      <c r="J188" s="15">
        <v>0.1</v>
      </c>
      <c r="K188" s="17">
        <f t="shared" si="13"/>
        <v>40.54054054054054</v>
      </c>
      <c r="L188" s="18">
        <v>10</v>
      </c>
      <c r="M188" s="17">
        <f t="shared" si="14"/>
        <v>50.54054054054054</v>
      </c>
      <c r="N188" s="15">
        <f t="shared" si="15"/>
        <v>0.1</v>
      </c>
      <c r="O188" s="17">
        <f t="shared" si="16"/>
        <v>5.054054054054054</v>
      </c>
      <c r="P188" s="32"/>
      <c r="Q188" s="32"/>
      <c r="R188" s="17">
        <f t="shared" si="17"/>
        <v>5.054054054054054</v>
      </c>
    </row>
    <row r="189" spans="1:18" ht="15">
      <c r="A189" s="74" t="s">
        <v>346</v>
      </c>
      <c r="B189" s="73" t="s">
        <v>309</v>
      </c>
      <c r="C189" s="72">
        <v>1969</v>
      </c>
      <c r="D189" s="48" t="s">
        <v>451</v>
      </c>
      <c r="E189" s="48">
        <v>6</v>
      </c>
      <c r="F189" s="49">
        <f t="shared" si="12"/>
        <v>22</v>
      </c>
      <c r="G189" s="48">
        <v>11</v>
      </c>
      <c r="H189" s="48">
        <v>11</v>
      </c>
      <c r="I189" s="117" t="s">
        <v>469</v>
      </c>
      <c r="J189" s="15">
        <v>0.1</v>
      </c>
      <c r="K189" s="17">
        <f t="shared" si="13"/>
        <v>50</v>
      </c>
      <c r="L189" s="44">
        <v>0.5</v>
      </c>
      <c r="M189" s="17">
        <f t="shared" si="14"/>
        <v>50.5</v>
      </c>
      <c r="N189" s="15">
        <f t="shared" si="15"/>
        <v>0.1</v>
      </c>
      <c r="O189" s="17">
        <f t="shared" si="16"/>
        <v>5.050000000000001</v>
      </c>
      <c r="P189" s="32"/>
      <c r="Q189" s="32"/>
      <c r="R189" s="17">
        <f t="shared" si="17"/>
        <v>5.050000000000001</v>
      </c>
    </row>
    <row r="190" spans="1:18" ht="15">
      <c r="A190" s="16" t="s">
        <v>347</v>
      </c>
      <c r="B190" s="48" t="s">
        <v>251</v>
      </c>
      <c r="C190" s="72">
        <v>1972</v>
      </c>
      <c r="D190" s="48" t="s">
        <v>476</v>
      </c>
      <c r="E190" s="48">
        <v>18</v>
      </c>
      <c r="F190" s="49">
        <f t="shared" si="12"/>
        <v>72</v>
      </c>
      <c r="G190" s="48">
        <v>29</v>
      </c>
      <c r="H190" s="48">
        <v>43</v>
      </c>
      <c r="I190" s="120" t="s">
        <v>493</v>
      </c>
      <c r="J190" s="15">
        <v>0.1</v>
      </c>
      <c r="K190" s="17">
        <f t="shared" si="13"/>
        <v>40.27777777777778</v>
      </c>
      <c r="L190" s="18">
        <v>9</v>
      </c>
      <c r="M190" s="17">
        <f t="shared" si="14"/>
        <v>49.27777777777778</v>
      </c>
      <c r="N190" s="15">
        <f t="shared" si="15"/>
        <v>0.1</v>
      </c>
      <c r="O190" s="17">
        <f t="shared" si="16"/>
        <v>4.927777777777778</v>
      </c>
      <c r="P190" s="32"/>
      <c r="Q190" s="32"/>
      <c r="R190" s="17">
        <f t="shared" si="17"/>
        <v>4.927777777777778</v>
      </c>
    </row>
    <row r="191" spans="1:18" ht="15">
      <c r="A191" s="16" t="s">
        <v>347</v>
      </c>
      <c r="B191" s="48" t="s">
        <v>294</v>
      </c>
      <c r="C191" s="72">
        <v>1951</v>
      </c>
      <c r="D191" s="48" t="s">
        <v>456</v>
      </c>
      <c r="E191" s="48">
        <v>17</v>
      </c>
      <c r="F191" s="49">
        <f t="shared" si="12"/>
        <v>63</v>
      </c>
      <c r="G191" s="48">
        <v>25</v>
      </c>
      <c r="H191" s="48">
        <v>38</v>
      </c>
      <c r="I191" s="117" t="s">
        <v>469</v>
      </c>
      <c r="J191" s="15">
        <v>0.1</v>
      </c>
      <c r="K191" s="17">
        <f t="shared" si="13"/>
        <v>39.682539682539684</v>
      </c>
      <c r="L191" s="18">
        <v>9</v>
      </c>
      <c r="M191" s="17">
        <f t="shared" si="14"/>
        <v>48.682539682539684</v>
      </c>
      <c r="N191" s="15">
        <f t="shared" si="15"/>
        <v>0.1</v>
      </c>
      <c r="O191" s="17">
        <f t="shared" si="16"/>
        <v>4.868253968253969</v>
      </c>
      <c r="P191" s="32"/>
      <c r="Q191" s="32"/>
      <c r="R191" s="17">
        <f t="shared" si="17"/>
        <v>4.868253968253969</v>
      </c>
    </row>
    <row r="192" spans="1:18" ht="15">
      <c r="A192" s="16" t="s">
        <v>347</v>
      </c>
      <c r="B192" s="48" t="s">
        <v>154</v>
      </c>
      <c r="C192" s="72">
        <v>1959</v>
      </c>
      <c r="D192" s="48" t="s">
        <v>374</v>
      </c>
      <c r="E192" s="48">
        <v>22</v>
      </c>
      <c r="F192" s="49">
        <f t="shared" si="12"/>
        <v>85</v>
      </c>
      <c r="G192" s="48">
        <v>19</v>
      </c>
      <c r="H192" s="48">
        <v>66</v>
      </c>
      <c r="I192" s="115" t="s">
        <v>449</v>
      </c>
      <c r="J192" s="15">
        <v>0.15</v>
      </c>
      <c r="K192" s="17">
        <f t="shared" si="13"/>
        <v>22.35294117647059</v>
      </c>
      <c r="L192" s="18">
        <v>10</v>
      </c>
      <c r="M192" s="17">
        <f t="shared" si="14"/>
        <v>32.352941176470594</v>
      </c>
      <c r="N192" s="15">
        <f t="shared" si="15"/>
        <v>0.15</v>
      </c>
      <c r="O192" s="17">
        <f t="shared" si="16"/>
        <v>4.852941176470589</v>
      </c>
      <c r="P192" s="32"/>
      <c r="Q192" s="32"/>
      <c r="R192" s="17">
        <f t="shared" si="17"/>
        <v>4.852941176470589</v>
      </c>
    </row>
    <row r="193" spans="1:18" ht="15">
      <c r="A193" s="16" t="s">
        <v>347</v>
      </c>
      <c r="B193" s="48" t="s">
        <v>314</v>
      </c>
      <c r="C193" s="72">
        <v>1989</v>
      </c>
      <c r="D193" s="48" t="s">
        <v>475</v>
      </c>
      <c r="E193" s="48">
        <v>18</v>
      </c>
      <c r="F193" s="49">
        <f t="shared" si="12"/>
        <v>71</v>
      </c>
      <c r="G193" s="48">
        <v>28</v>
      </c>
      <c r="H193" s="48">
        <v>43</v>
      </c>
      <c r="I193" s="120" t="s">
        <v>493</v>
      </c>
      <c r="J193" s="15">
        <v>0.1</v>
      </c>
      <c r="K193" s="17">
        <f t="shared" si="13"/>
        <v>39.436619718309856</v>
      </c>
      <c r="L193" s="18">
        <v>9</v>
      </c>
      <c r="M193" s="17">
        <f t="shared" si="14"/>
        <v>48.436619718309856</v>
      </c>
      <c r="N193" s="15">
        <f t="shared" si="15"/>
        <v>0.1</v>
      </c>
      <c r="O193" s="17">
        <f t="shared" si="16"/>
        <v>4.843661971830986</v>
      </c>
      <c r="P193" s="32"/>
      <c r="Q193" s="32"/>
      <c r="R193" s="17">
        <f t="shared" si="17"/>
        <v>4.843661971830986</v>
      </c>
    </row>
    <row r="194" spans="1:18" ht="15">
      <c r="A194" s="16" t="s">
        <v>347</v>
      </c>
      <c r="B194" s="48" t="s">
        <v>241</v>
      </c>
      <c r="C194" s="72">
        <v>1945</v>
      </c>
      <c r="D194" s="48" t="s">
        <v>455</v>
      </c>
      <c r="E194" s="48">
        <v>18</v>
      </c>
      <c r="F194" s="49">
        <f t="shared" si="12"/>
        <v>72</v>
      </c>
      <c r="G194" s="48">
        <v>27</v>
      </c>
      <c r="H194" s="48">
        <v>45</v>
      </c>
      <c r="I194" s="117" t="s">
        <v>469</v>
      </c>
      <c r="J194" s="15">
        <v>0.1</v>
      </c>
      <c r="K194" s="17">
        <f t="shared" si="13"/>
        <v>37.5</v>
      </c>
      <c r="L194" s="18">
        <v>10</v>
      </c>
      <c r="M194" s="17">
        <f t="shared" si="14"/>
        <v>47.5</v>
      </c>
      <c r="N194" s="15">
        <f t="shared" si="15"/>
        <v>0.1</v>
      </c>
      <c r="O194" s="17">
        <f t="shared" si="16"/>
        <v>4.75</v>
      </c>
      <c r="P194" s="32"/>
      <c r="Q194" s="32"/>
      <c r="R194" s="17">
        <f t="shared" si="17"/>
        <v>4.75</v>
      </c>
    </row>
    <row r="195" spans="1:18" ht="15">
      <c r="A195" s="16" t="s">
        <v>347</v>
      </c>
      <c r="B195" s="48" t="s">
        <v>422</v>
      </c>
      <c r="C195" s="72">
        <v>2003</v>
      </c>
      <c r="D195" s="48" t="s">
        <v>268</v>
      </c>
      <c r="E195" s="48">
        <v>21</v>
      </c>
      <c r="F195" s="49">
        <f aca="true" t="shared" si="18" ref="F195:F246">SUM(G195:H195)</f>
        <v>68</v>
      </c>
      <c r="G195" s="48">
        <v>1</v>
      </c>
      <c r="H195" s="48">
        <v>67</v>
      </c>
      <c r="I195" s="112" t="s">
        <v>262</v>
      </c>
      <c r="J195" s="15">
        <v>0.4</v>
      </c>
      <c r="K195" s="17">
        <f aca="true" t="shared" si="19" ref="K195:K246">PRODUCT(G195/F195)*100</f>
        <v>1.4705882352941175</v>
      </c>
      <c r="L195" s="18">
        <v>10</v>
      </c>
      <c r="M195" s="17">
        <f aca="true" t="shared" si="20" ref="M195:M246">SUM(K195:L195)</f>
        <v>11.470588235294118</v>
      </c>
      <c r="N195" s="15">
        <f aca="true" t="shared" si="21" ref="N195:N246">J195</f>
        <v>0.4</v>
      </c>
      <c r="O195" s="17">
        <f aca="true" t="shared" si="22" ref="O195:O246">PRODUCT(M195:N195)</f>
        <v>4.588235294117648</v>
      </c>
      <c r="P195" s="32"/>
      <c r="Q195" s="32"/>
      <c r="R195" s="17">
        <f aca="true" t="shared" si="23" ref="R195:R246">SUM(O195:Q195)</f>
        <v>4.588235294117648</v>
      </c>
    </row>
    <row r="196" spans="1:18" ht="15">
      <c r="A196" s="46" t="s">
        <v>346</v>
      </c>
      <c r="B196" s="73" t="s">
        <v>296</v>
      </c>
      <c r="C196" s="72">
        <v>1995</v>
      </c>
      <c r="D196" s="48" t="s">
        <v>473</v>
      </c>
      <c r="E196" s="48">
        <v>9</v>
      </c>
      <c r="F196" s="49">
        <f t="shared" si="18"/>
        <v>36</v>
      </c>
      <c r="G196" s="48">
        <v>16</v>
      </c>
      <c r="H196" s="48">
        <v>20</v>
      </c>
      <c r="I196" s="120" t="s">
        <v>493</v>
      </c>
      <c r="J196" s="15">
        <v>0.1</v>
      </c>
      <c r="K196" s="17">
        <f t="shared" si="19"/>
        <v>44.44444444444444</v>
      </c>
      <c r="L196" s="44">
        <v>0.5</v>
      </c>
      <c r="M196" s="17">
        <f t="shared" si="20"/>
        <v>44.94444444444444</v>
      </c>
      <c r="N196" s="15">
        <f t="shared" si="21"/>
        <v>0.1</v>
      </c>
      <c r="O196" s="17">
        <f t="shared" si="22"/>
        <v>4.4944444444444445</v>
      </c>
      <c r="P196" s="32"/>
      <c r="Q196" s="32"/>
      <c r="R196" s="17">
        <f t="shared" si="23"/>
        <v>4.4944444444444445</v>
      </c>
    </row>
    <row r="197" spans="1:18" ht="15">
      <c r="A197" s="16" t="s">
        <v>347</v>
      </c>
      <c r="B197" s="48" t="s">
        <v>36</v>
      </c>
      <c r="C197" s="72">
        <v>1958</v>
      </c>
      <c r="D197" s="48" t="s">
        <v>457</v>
      </c>
      <c r="E197" s="48">
        <v>16</v>
      </c>
      <c r="F197" s="49">
        <f t="shared" si="18"/>
        <v>63</v>
      </c>
      <c r="G197" s="48">
        <v>23</v>
      </c>
      <c r="H197" s="48">
        <v>40</v>
      </c>
      <c r="I197" s="117" t="s">
        <v>469</v>
      </c>
      <c r="J197" s="15">
        <v>0.1</v>
      </c>
      <c r="K197" s="17">
        <f t="shared" si="19"/>
        <v>36.507936507936506</v>
      </c>
      <c r="L197" s="18">
        <v>8</v>
      </c>
      <c r="M197" s="17">
        <f t="shared" si="20"/>
        <v>44.507936507936506</v>
      </c>
      <c r="N197" s="15">
        <f t="shared" si="21"/>
        <v>0.1</v>
      </c>
      <c r="O197" s="17">
        <f t="shared" si="22"/>
        <v>4.450793650793651</v>
      </c>
      <c r="P197" s="32"/>
      <c r="Q197" s="32"/>
      <c r="R197" s="17">
        <f t="shared" si="23"/>
        <v>4.450793650793651</v>
      </c>
    </row>
    <row r="198" spans="1:18" ht="15">
      <c r="A198" s="16" t="s">
        <v>347</v>
      </c>
      <c r="B198" s="48" t="s">
        <v>212</v>
      </c>
      <c r="C198" s="72">
        <v>1975</v>
      </c>
      <c r="D198" s="48" t="s">
        <v>481</v>
      </c>
      <c r="E198" s="48">
        <v>16</v>
      </c>
      <c r="F198" s="49">
        <f t="shared" si="18"/>
        <v>64</v>
      </c>
      <c r="G198" s="48">
        <v>24</v>
      </c>
      <c r="H198" s="48">
        <v>40</v>
      </c>
      <c r="I198" s="120" t="s">
        <v>493</v>
      </c>
      <c r="J198" s="15">
        <v>0.1</v>
      </c>
      <c r="K198" s="17">
        <f t="shared" si="19"/>
        <v>37.5</v>
      </c>
      <c r="L198" s="18">
        <v>7</v>
      </c>
      <c r="M198" s="17">
        <f t="shared" si="20"/>
        <v>44.5</v>
      </c>
      <c r="N198" s="15">
        <f t="shared" si="21"/>
        <v>0.1</v>
      </c>
      <c r="O198" s="17">
        <f t="shared" si="22"/>
        <v>4.45</v>
      </c>
      <c r="P198" s="32"/>
      <c r="Q198" s="32"/>
      <c r="R198" s="17">
        <f t="shared" si="23"/>
        <v>4.45</v>
      </c>
    </row>
    <row r="199" spans="1:18" ht="15.75" thickBot="1">
      <c r="A199" s="99" t="s">
        <v>347</v>
      </c>
      <c r="B199" s="79" t="s">
        <v>210</v>
      </c>
      <c r="C199" s="80">
        <v>1959</v>
      </c>
      <c r="D199" s="79" t="s">
        <v>475</v>
      </c>
      <c r="E199" s="79">
        <v>18</v>
      </c>
      <c r="F199" s="94">
        <f t="shared" si="18"/>
        <v>62</v>
      </c>
      <c r="G199" s="79">
        <v>22</v>
      </c>
      <c r="H199" s="79">
        <v>40</v>
      </c>
      <c r="I199" s="121" t="s">
        <v>493</v>
      </c>
      <c r="J199" s="95">
        <v>0.1</v>
      </c>
      <c r="K199" s="96">
        <f t="shared" si="19"/>
        <v>35.483870967741936</v>
      </c>
      <c r="L199" s="97">
        <v>9</v>
      </c>
      <c r="M199" s="96">
        <f t="shared" si="20"/>
        <v>44.483870967741936</v>
      </c>
      <c r="N199" s="95">
        <f t="shared" si="21"/>
        <v>0.1</v>
      </c>
      <c r="O199" s="96">
        <f t="shared" si="22"/>
        <v>4.448387096774193</v>
      </c>
      <c r="P199" s="98"/>
      <c r="Q199" s="98"/>
      <c r="R199" s="96">
        <f t="shared" si="23"/>
        <v>4.448387096774193</v>
      </c>
    </row>
    <row r="200" spans="1:18" ht="15.75" thickTop="1">
      <c r="A200" s="100" t="s">
        <v>349</v>
      </c>
      <c r="B200" s="77" t="s">
        <v>143</v>
      </c>
      <c r="C200" s="78">
        <v>1971</v>
      </c>
      <c r="D200" s="77" t="s">
        <v>445</v>
      </c>
      <c r="E200" s="77">
        <v>20</v>
      </c>
      <c r="F200" s="89">
        <f t="shared" si="18"/>
        <v>78</v>
      </c>
      <c r="G200" s="77">
        <v>15</v>
      </c>
      <c r="H200" s="77">
        <v>63</v>
      </c>
      <c r="I200" s="114" t="s">
        <v>449</v>
      </c>
      <c r="J200" s="90">
        <v>0.15</v>
      </c>
      <c r="K200" s="91">
        <f t="shared" si="19"/>
        <v>19.230769230769234</v>
      </c>
      <c r="L200" s="92">
        <v>9</v>
      </c>
      <c r="M200" s="91">
        <f t="shared" si="20"/>
        <v>28.230769230769234</v>
      </c>
      <c r="N200" s="90">
        <f t="shared" si="21"/>
        <v>0.15</v>
      </c>
      <c r="O200" s="91">
        <f t="shared" si="22"/>
        <v>4.234615384615385</v>
      </c>
      <c r="P200" s="93"/>
      <c r="Q200" s="93"/>
      <c r="R200" s="91">
        <f t="shared" si="23"/>
        <v>4.234615384615385</v>
      </c>
    </row>
    <row r="201" spans="1:18" ht="15">
      <c r="A201" s="74" t="s">
        <v>348</v>
      </c>
      <c r="B201" s="73" t="s">
        <v>380</v>
      </c>
      <c r="C201" s="72">
        <v>1961</v>
      </c>
      <c r="D201" s="48" t="s">
        <v>451</v>
      </c>
      <c r="E201" s="48">
        <v>7</v>
      </c>
      <c r="F201" s="49">
        <f t="shared" si="18"/>
        <v>24</v>
      </c>
      <c r="G201" s="48">
        <v>10</v>
      </c>
      <c r="H201" s="48">
        <v>14</v>
      </c>
      <c r="I201" s="117" t="s">
        <v>469</v>
      </c>
      <c r="J201" s="15">
        <v>0.1</v>
      </c>
      <c r="K201" s="17">
        <f t="shared" si="19"/>
        <v>41.66666666666667</v>
      </c>
      <c r="L201" s="44">
        <v>0.5</v>
      </c>
      <c r="M201" s="17">
        <f t="shared" si="20"/>
        <v>42.16666666666667</v>
      </c>
      <c r="N201" s="15">
        <f t="shared" si="21"/>
        <v>0.1</v>
      </c>
      <c r="O201" s="17">
        <f t="shared" si="22"/>
        <v>4.216666666666668</v>
      </c>
      <c r="P201" s="32"/>
      <c r="Q201" s="32"/>
      <c r="R201" s="17">
        <f t="shared" si="23"/>
        <v>4.216666666666668</v>
      </c>
    </row>
    <row r="202" spans="1:18" ht="15">
      <c r="A202" s="47" t="s">
        <v>349</v>
      </c>
      <c r="B202" s="48" t="s">
        <v>151</v>
      </c>
      <c r="C202" s="72">
        <v>1972</v>
      </c>
      <c r="D202" s="48" t="s">
        <v>371</v>
      </c>
      <c r="E202" s="48">
        <v>12</v>
      </c>
      <c r="F202" s="49">
        <f t="shared" si="18"/>
        <v>44</v>
      </c>
      <c r="G202" s="48">
        <v>11</v>
      </c>
      <c r="H202" s="48">
        <v>33</v>
      </c>
      <c r="I202" s="115" t="s">
        <v>449</v>
      </c>
      <c r="J202" s="15">
        <v>0.15</v>
      </c>
      <c r="K202" s="17">
        <f t="shared" si="19"/>
        <v>25</v>
      </c>
      <c r="L202" s="18">
        <v>1</v>
      </c>
      <c r="M202" s="17">
        <f t="shared" si="20"/>
        <v>26</v>
      </c>
      <c r="N202" s="15">
        <f t="shared" si="21"/>
        <v>0.15</v>
      </c>
      <c r="O202" s="17">
        <f t="shared" si="22"/>
        <v>3.9</v>
      </c>
      <c r="P202" s="32"/>
      <c r="Q202" s="32"/>
      <c r="R202" s="17">
        <f t="shared" si="23"/>
        <v>3.9</v>
      </c>
    </row>
    <row r="203" spans="1:18" ht="15">
      <c r="A203" s="47" t="s">
        <v>349</v>
      </c>
      <c r="B203" s="48" t="s">
        <v>383</v>
      </c>
      <c r="C203" s="72">
        <v>2001</v>
      </c>
      <c r="D203" s="48" t="s">
        <v>473</v>
      </c>
      <c r="E203" s="48">
        <v>11</v>
      </c>
      <c r="F203" s="49">
        <f t="shared" si="18"/>
        <v>44</v>
      </c>
      <c r="G203" s="48">
        <v>16</v>
      </c>
      <c r="H203" s="48">
        <v>28</v>
      </c>
      <c r="I203" s="120" t="s">
        <v>493</v>
      </c>
      <c r="J203" s="15">
        <v>0.1</v>
      </c>
      <c r="K203" s="17">
        <f t="shared" si="19"/>
        <v>36.36363636363637</v>
      </c>
      <c r="L203" s="18">
        <v>2</v>
      </c>
      <c r="M203" s="17">
        <f t="shared" si="20"/>
        <v>38.36363636363637</v>
      </c>
      <c r="N203" s="15">
        <f t="shared" si="21"/>
        <v>0.1</v>
      </c>
      <c r="O203" s="17">
        <f t="shared" si="22"/>
        <v>3.836363636363637</v>
      </c>
      <c r="P203" s="32"/>
      <c r="Q203" s="32"/>
      <c r="R203" s="17">
        <f t="shared" si="23"/>
        <v>3.836363636363637</v>
      </c>
    </row>
    <row r="204" spans="1:18" ht="15">
      <c r="A204" s="47" t="s">
        <v>349</v>
      </c>
      <c r="B204" s="48" t="s">
        <v>285</v>
      </c>
      <c r="C204" s="72">
        <v>1963</v>
      </c>
      <c r="D204" s="48" t="s">
        <v>373</v>
      </c>
      <c r="E204" s="48">
        <v>15</v>
      </c>
      <c r="F204" s="49">
        <f t="shared" si="18"/>
        <v>58</v>
      </c>
      <c r="G204" s="48">
        <v>12</v>
      </c>
      <c r="H204" s="48">
        <v>46</v>
      </c>
      <c r="I204" s="115" t="s">
        <v>449</v>
      </c>
      <c r="J204" s="15">
        <v>0.15</v>
      </c>
      <c r="K204" s="17">
        <f t="shared" si="19"/>
        <v>20.689655172413794</v>
      </c>
      <c r="L204" s="18">
        <v>4</v>
      </c>
      <c r="M204" s="17">
        <f t="shared" si="20"/>
        <v>24.689655172413794</v>
      </c>
      <c r="N204" s="15">
        <f t="shared" si="21"/>
        <v>0.15</v>
      </c>
      <c r="O204" s="17">
        <f t="shared" si="22"/>
        <v>3.703448275862069</v>
      </c>
      <c r="P204" s="32"/>
      <c r="Q204" s="32"/>
      <c r="R204" s="17">
        <f t="shared" si="23"/>
        <v>3.703448275862069</v>
      </c>
    </row>
    <row r="205" spans="1:18" ht="15">
      <c r="A205" s="47" t="s">
        <v>349</v>
      </c>
      <c r="B205" s="48" t="s">
        <v>404</v>
      </c>
      <c r="C205" s="72">
        <v>1972</v>
      </c>
      <c r="D205" s="48" t="s">
        <v>460</v>
      </c>
      <c r="E205" s="48">
        <v>15</v>
      </c>
      <c r="F205" s="49">
        <f t="shared" si="18"/>
        <v>59</v>
      </c>
      <c r="G205" s="48">
        <v>17</v>
      </c>
      <c r="H205" s="48">
        <v>42</v>
      </c>
      <c r="I205" s="117" t="s">
        <v>469</v>
      </c>
      <c r="J205" s="15">
        <v>0.1</v>
      </c>
      <c r="K205" s="17">
        <f t="shared" si="19"/>
        <v>28.8135593220339</v>
      </c>
      <c r="L205" s="18">
        <v>7</v>
      </c>
      <c r="M205" s="17">
        <f t="shared" si="20"/>
        <v>35.813559322033896</v>
      </c>
      <c r="N205" s="15">
        <f t="shared" si="21"/>
        <v>0.1</v>
      </c>
      <c r="O205" s="17">
        <f t="shared" si="22"/>
        <v>3.58135593220339</v>
      </c>
      <c r="P205" s="32"/>
      <c r="Q205" s="32"/>
      <c r="R205" s="17">
        <f t="shared" si="23"/>
        <v>3.58135593220339</v>
      </c>
    </row>
    <row r="206" spans="1:18" ht="15">
      <c r="A206" s="47" t="s">
        <v>349</v>
      </c>
      <c r="B206" s="48" t="s">
        <v>292</v>
      </c>
      <c r="C206" s="72">
        <v>1963</v>
      </c>
      <c r="D206" s="48" t="s">
        <v>472</v>
      </c>
      <c r="E206" s="48">
        <v>17</v>
      </c>
      <c r="F206" s="49">
        <f t="shared" si="18"/>
        <v>60</v>
      </c>
      <c r="G206" s="48">
        <v>16</v>
      </c>
      <c r="H206" s="48">
        <v>44</v>
      </c>
      <c r="I206" s="120" t="s">
        <v>493</v>
      </c>
      <c r="J206" s="15">
        <v>0.1</v>
      </c>
      <c r="K206" s="17">
        <f t="shared" si="19"/>
        <v>26.666666666666668</v>
      </c>
      <c r="L206" s="18">
        <v>8</v>
      </c>
      <c r="M206" s="17">
        <f t="shared" si="20"/>
        <v>34.66666666666667</v>
      </c>
      <c r="N206" s="15">
        <f t="shared" si="21"/>
        <v>0.1</v>
      </c>
      <c r="O206" s="17">
        <f t="shared" si="22"/>
        <v>3.4666666666666672</v>
      </c>
      <c r="P206" s="32"/>
      <c r="Q206" s="32"/>
      <c r="R206" s="17">
        <f t="shared" si="23"/>
        <v>3.4666666666666672</v>
      </c>
    </row>
    <row r="207" spans="1:18" ht="15">
      <c r="A207" s="47" t="s">
        <v>349</v>
      </c>
      <c r="B207" s="48" t="s">
        <v>385</v>
      </c>
      <c r="C207" s="72">
        <v>1970</v>
      </c>
      <c r="D207" s="48" t="s">
        <v>459</v>
      </c>
      <c r="E207" s="48">
        <v>17</v>
      </c>
      <c r="F207" s="49">
        <f t="shared" si="18"/>
        <v>67</v>
      </c>
      <c r="G207" s="48">
        <v>17</v>
      </c>
      <c r="H207" s="48">
        <v>50</v>
      </c>
      <c r="I207" s="117" t="s">
        <v>469</v>
      </c>
      <c r="J207" s="15">
        <v>0.1</v>
      </c>
      <c r="K207" s="17">
        <f t="shared" si="19"/>
        <v>25.37313432835821</v>
      </c>
      <c r="L207" s="18">
        <v>9</v>
      </c>
      <c r="M207" s="17">
        <f t="shared" si="20"/>
        <v>34.373134328358205</v>
      </c>
      <c r="N207" s="15">
        <f t="shared" si="21"/>
        <v>0.1</v>
      </c>
      <c r="O207" s="17">
        <f t="shared" si="22"/>
        <v>3.4373134328358206</v>
      </c>
      <c r="P207" s="32"/>
      <c r="Q207" s="32"/>
      <c r="R207" s="17">
        <f t="shared" si="23"/>
        <v>3.4373134328358206</v>
      </c>
    </row>
    <row r="208" spans="1:18" ht="15">
      <c r="A208" s="47" t="s">
        <v>349</v>
      </c>
      <c r="B208" s="48" t="s">
        <v>305</v>
      </c>
      <c r="C208" s="72">
        <v>1955</v>
      </c>
      <c r="D208" s="48" t="s">
        <v>477</v>
      </c>
      <c r="E208" s="48">
        <v>17</v>
      </c>
      <c r="F208" s="49">
        <f t="shared" si="18"/>
        <v>68</v>
      </c>
      <c r="G208" s="48">
        <v>17</v>
      </c>
      <c r="H208" s="48">
        <v>51</v>
      </c>
      <c r="I208" s="120" t="s">
        <v>493</v>
      </c>
      <c r="J208" s="15">
        <v>0.1</v>
      </c>
      <c r="K208" s="17">
        <f t="shared" si="19"/>
        <v>25</v>
      </c>
      <c r="L208" s="18">
        <v>8</v>
      </c>
      <c r="M208" s="17">
        <f t="shared" si="20"/>
        <v>33</v>
      </c>
      <c r="N208" s="15">
        <f t="shared" si="21"/>
        <v>0.1</v>
      </c>
      <c r="O208" s="17">
        <f t="shared" si="22"/>
        <v>3.3000000000000003</v>
      </c>
      <c r="P208" s="32"/>
      <c r="Q208" s="32"/>
      <c r="R208" s="17">
        <f t="shared" si="23"/>
        <v>3.3000000000000003</v>
      </c>
    </row>
    <row r="209" spans="1:18" ht="15">
      <c r="A209" s="47" t="s">
        <v>349</v>
      </c>
      <c r="B209" s="48" t="s">
        <v>315</v>
      </c>
      <c r="C209" s="72">
        <v>2000</v>
      </c>
      <c r="D209" s="48" t="s">
        <v>481</v>
      </c>
      <c r="E209" s="48">
        <v>12</v>
      </c>
      <c r="F209" s="49">
        <f t="shared" si="18"/>
        <v>47</v>
      </c>
      <c r="G209" s="48">
        <v>14</v>
      </c>
      <c r="H209" s="48">
        <v>33</v>
      </c>
      <c r="I209" s="120" t="s">
        <v>493</v>
      </c>
      <c r="J209" s="15">
        <v>0.1</v>
      </c>
      <c r="K209" s="17">
        <f t="shared" si="19"/>
        <v>29.78723404255319</v>
      </c>
      <c r="L209" s="18">
        <v>3</v>
      </c>
      <c r="M209" s="17">
        <f t="shared" si="20"/>
        <v>32.787234042553195</v>
      </c>
      <c r="N209" s="15">
        <f t="shared" si="21"/>
        <v>0.1</v>
      </c>
      <c r="O209" s="17">
        <f t="shared" si="22"/>
        <v>3.2787234042553197</v>
      </c>
      <c r="P209" s="32"/>
      <c r="Q209" s="32"/>
      <c r="R209" s="17">
        <f t="shared" si="23"/>
        <v>3.2787234042553197</v>
      </c>
    </row>
    <row r="210" spans="1:18" ht="15">
      <c r="A210" s="47" t="s">
        <v>349</v>
      </c>
      <c r="B210" s="48" t="s">
        <v>243</v>
      </c>
      <c r="C210" s="72">
        <v>1954</v>
      </c>
      <c r="D210" s="48" t="s">
        <v>471</v>
      </c>
      <c r="E210" s="48">
        <v>13</v>
      </c>
      <c r="F210" s="49">
        <f t="shared" si="18"/>
        <v>47</v>
      </c>
      <c r="G210" s="48">
        <v>13</v>
      </c>
      <c r="H210" s="48">
        <v>34</v>
      </c>
      <c r="I210" s="120" t="s">
        <v>493</v>
      </c>
      <c r="J210" s="15">
        <v>0.1</v>
      </c>
      <c r="K210" s="17">
        <f t="shared" si="19"/>
        <v>27.659574468085108</v>
      </c>
      <c r="L210" s="18">
        <v>4</v>
      </c>
      <c r="M210" s="17">
        <f t="shared" si="20"/>
        <v>31.659574468085108</v>
      </c>
      <c r="N210" s="15">
        <f t="shared" si="21"/>
        <v>0.1</v>
      </c>
      <c r="O210" s="17">
        <f t="shared" si="22"/>
        <v>3.1659574468085108</v>
      </c>
      <c r="P210" s="32"/>
      <c r="Q210" s="32"/>
      <c r="R210" s="17">
        <f t="shared" si="23"/>
        <v>3.1659574468085108</v>
      </c>
    </row>
    <row r="211" spans="1:18" ht="15">
      <c r="A211" s="47" t="s">
        <v>349</v>
      </c>
      <c r="B211" s="48" t="s">
        <v>393</v>
      </c>
      <c r="C211" s="72">
        <v>1976</v>
      </c>
      <c r="D211" s="48" t="s">
        <v>480</v>
      </c>
      <c r="E211" s="48">
        <v>10</v>
      </c>
      <c r="F211" s="49">
        <f t="shared" si="18"/>
        <v>40</v>
      </c>
      <c r="G211" s="48">
        <v>12</v>
      </c>
      <c r="H211" s="48">
        <v>28</v>
      </c>
      <c r="I211" s="120" t="s">
        <v>493</v>
      </c>
      <c r="J211" s="15">
        <v>0.1</v>
      </c>
      <c r="K211" s="17">
        <f t="shared" si="19"/>
        <v>30</v>
      </c>
      <c r="L211" s="18">
        <v>1</v>
      </c>
      <c r="M211" s="17">
        <f t="shared" si="20"/>
        <v>31</v>
      </c>
      <c r="N211" s="15">
        <f t="shared" si="21"/>
        <v>0.1</v>
      </c>
      <c r="O211" s="17">
        <f t="shared" si="22"/>
        <v>3.1</v>
      </c>
      <c r="P211" s="32"/>
      <c r="Q211" s="32"/>
      <c r="R211" s="17">
        <f t="shared" si="23"/>
        <v>3.1</v>
      </c>
    </row>
    <row r="212" spans="1:18" ht="15">
      <c r="A212" s="74" t="s">
        <v>348</v>
      </c>
      <c r="B212" s="73" t="s">
        <v>312</v>
      </c>
      <c r="C212" s="72">
        <v>1991</v>
      </c>
      <c r="D212" s="48" t="s">
        <v>472</v>
      </c>
      <c r="E212" s="48">
        <v>8</v>
      </c>
      <c r="F212" s="49">
        <f t="shared" si="18"/>
        <v>20</v>
      </c>
      <c r="G212" s="48">
        <v>6</v>
      </c>
      <c r="H212" s="48">
        <v>14</v>
      </c>
      <c r="I212" s="120" t="s">
        <v>493</v>
      </c>
      <c r="J212" s="15">
        <v>0.1</v>
      </c>
      <c r="K212" s="17">
        <f t="shared" si="19"/>
        <v>30</v>
      </c>
      <c r="L212" s="44">
        <v>0.5</v>
      </c>
      <c r="M212" s="17">
        <f t="shared" si="20"/>
        <v>30.5</v>
      </c>
      <c r="N212" s="15">
        <f t="shared" si="21"/>
        <v>0.1</v>
      </c>
      <c r="O212" s="17">
        <f t="shared" si="22"/>
        <v>3.0500000000000003</v>
      </c>
      <c r="P212" s="32"/>
      <c r="Q212" s="32"/>
      <c r="R212" s="17">
        <f t="shared" si="23"/>
        <v>3.0500000000000003</v>
      </c>
    </row>
    <row r="213" spans="1:18" ht="15">
      <c r="A213" s="47" t="s">
        <v>349</v>
      </c>
      <c r="B213" s="48" t="s">
        <v>381</v>
      </c>
      <c r="C213" s="72">
        <v>2002</v>
      </c>
      <c r="D213" s="48" t="s">
        <v>373</v>
      </c>
      <c r="E213" s="48">
        <v>17</v>
      </c>
      <c r="F213" s="49">
        <f t="shared" si="18"/>
        <v>68</v>
      </c>
      <c r="G213" s="48">
        <v>9</v>
      </c>
      <c r="H213" s="48">
        <v>59</v>
      </c>
      <c r="I213" s="115" t="s">
        <v>449</v>
      </c>
      <c r="J213" s="15">
        <v>0.15</v>
      </c>
      <c r="K213" s="17">
        <f t="shared" si="19"/>
        <v>13.23529411764706</v>
      </c>
      <c r="L213" s="18">
        <v>6</v>
      </c>
      <c r="M213" s="17">
        <f t="shared" si="20"/>
        <v>19.235294117647058</v>
      </c>
      <c r="N213" s="15">
        <f t="shared" si="21"/>
        <v>0.15</v>
      </c>
      <c r="O213" s="17">
        <f t="shared" si="22"/>
        <v>2.885294117647059</v>
      </c>
      <c r="P213" s="32"/>
      <c r="Q213" s="32"/>
      <c r="R213" s="17">
        <f t="shared" si="23"/>
        <v>2.885294117647059</v>
      </c>
    </row>
    <row r="214" spans="1:18" ht="15">
      <c r="A214" s="47" t="s">
        <v>349</v>
      </c>
      <c r="B214" s="48" t="s">
        <v>399</v>
      </c>
      <c r="C214" s="72">
        <v>1977</v>
      </c>
      <c r="D214" s="48" t="s">
        <v>480</v>
      </c>
      <c r="E214" s="48">
        <v>18</v>
      </c>
      <c r="F214" s="49">
        <f t="shared" si="18"/>
        <v>72</v>
      </c>
      <c r="G214" s="48">
        <v>14</v>
      </c>
      <c r="H214" s="48">
        <v>58</v>
      </c>
      <c r="I214" s="120" t="s">
        <v>493</v>
      </c>
      <c r="J214" s="15">
        <v>0.1</v>
      </c>
      <c r="K214" s="17">
        <f t="shared" si="19"/>
        <v>19.444444444444446</v>
      </c>
      <c r="L214" s="18">
        <v>9</v>
      </c>
      <c r="M214" s="17">
        <f t="shared" si="20"/>
        <v>28.444444444444446</v>
      </c>
      <c r="N214" s="15">
        <f t="shared" si="21"/>
        <v>0.1</v>
      </c>
      <c r="O214" s="17">
        <f t="shared" si="22"/>
        <v>2.844444444444445</v>
      </c>
      <c r="P214" s="32"/>
      <c r="Q214" s="32"/>
      <c r="R214" s="17">
        <f t="shared" si="23"/>
        <v>2.844444444444445</v>
      </c>
    </row>
    <row r="215" spans="1:18" ht="15">
      <c r="A215" s="47" t="s">
        <v>349</v>
      </c>
      <c r="B215" s="48" t="s">
        <v>386</v>
      </c>
      <c r="C215" s="72">
        <v>1974</v>
      </c>
      <c r="D215" s="48" t="s">
        <v>459</v>
      </c>
      <c r="E215" s="48">
        <v>15</v>
      </c>
      <c r="F215" s="49">
        <f t="shared" si="18"/>
        <v>43</v>
      </c>
      <c r="G215" s="48">
        <v>9</v>
      </c>
      <c r="H215" s="48">
        <v>34</v>
      </c>
      <c r="I215" s="117" t="s">
        <v>469</v>
      </c>
      <c r="J215" s="15">
        <v>0.1</v>
      </c>
      <c r="K215" s="17">
        <f t="shared" si="19"/>
        <v>20.930232558139537</v>
      </c>
      <c r="L215" s="18">
        <v>7</v>
      </c>
      <c r="M215" s="17">
        <f t="shared" si="20"/>
        <v>27.930232558139537</v>
      </c>
      <c r="N215" s="15">
        <f t="shared" si="21"/>
        <v>0.1</v>
      </c>
      <c r="O215" s="17">
        <f t="shared" si="22"/>
        <v>2.793023255813954</v>
      </c>
      <c r="P215" s="32"/>
      <c r="Q215" s="32"/>
      <c r="R215" s="17">
        <f t="shared" si="23"/>
        <v>2.793023255813954</v>
      </c>
    </row>
    <row r="216" spans="1:18" ht="15">
      <c r="A216" s="74" t="s">
        <v>348</v>
      </c>
      <c r="B216" s="73" t="s">
        <v>242</v>
      </c>
      <c r="C216" s="72">
        <v>1947</v>
      </c>
      <c r="D216" s="48" t="s">
        <v>444</v>
      </c>
      <c r="E216" s="48">
        <v>8</v>
      </c>
      <c r="F216" s="49">
        <f t="shared" si="18"/>
        <v>24</v>
      </c>
      <c r="G216" s="48">
        <v>4</v>
      </c>
      <c r="H216" s="48">
        <v>20</v>
      </c>
      <c r="I216" s="115" t="s">
        <v>449</v>
      </c>
      <c r="J216" s="15">
        <v>0.15</v>
      </c>
      <c r="K216" s="17">
        <f t="shared" si="19"/>
        <v>16.666666666666664</v>
      </c>
      <c r="L216" s="44">
        <v>0.5</v>
      </c>
      <c r="M216" s="17">
        <f t="shared" si="20"/>
        <v>17.166666666666664</v>
      </c>
      <c r="N216" s="15">
        <f t="shared" si="21"/>
        <v>0.15</v>
      </c>
      <c r="O216" s="17">
        <f t="shared" si="22"/>
        <v>2.5749999999999997</v>
      </c>
      <c r="P216" s="32"/>
      <c r="Q216" s="32"/>
      <c r="R216" s="17">
        <f t="shared" si="23"/>
        <v>2.5749999999999997</v>
      </c>
    </row>
    <row r="217" spans="1:18" ht="15">
      <c r="A217" s="74" t="s">
        <v>348</v>
      </c>
      <c r="B217" s="73" t="s">
        <v>252</v>
      </c>
      <c r="C217" s="72">
        <v>1977</v>
      </c>
      <c r="D217" s="48" t="s">
        <v>471</v>
      </c>
      <c r="E217" s="48">
        <v>5</v>
      </c>
      <c r="F217" s="49">
        <f t="shared" si="18"/>
        <v>20</v>
      </c>
      <c r="G217" s="48">
        <v>5</v>
      </c>
      <c r="H217" s="48">
        <v>15</v>
      </c>
      <c r="I217" s="120" t="s">
        <v>493</v>
      </c>
      <c r="J217" s="15">
        <v>0.1</v>
      </c>
      <c r="K217" s="17">
        <f t="shared" si="19"/>
        <v>25</v>
      </c>
      <c r="L217" s="44">
        <v>0.5</v>
      </c>
      <c r="M217" s="17">
        <f t="shared" si="20"/>
        <v>25.5</v>
      </c>
      <c r="N217" s="15">
        <f t="shared" si="21"/>
        <v>0.1</v>
      </c>
      <c r="O217" s="17">
        <f t="shared" si="22"/>
        <v>2.5500000000000003</v>
      </c>
      <c r="P217" s="32"/>
      <c r="Q217" s="32"/>
      <c r="R217" s="17">
        <f t="shared" si="23"/>
        <v>2.5500000000000003</v>
      </c>
    </row>
    <row r="218" spans="1:18" ht="15">
      <c r="A218" s="47" t="s">
        <v>349</v>
      </c>
      <c r="B218" s="48" t="s">
        <v>405</v>
      </c>
      <c r="C218" s="72">
        <v>1968</v>
      </c>
      <c r="D218" s="48" t="s">
        <v>460</v>
      </c>
      <c r="E218" s="48">
        <v>15</v>
      </c>
      <c r="F218" s="49">
        <f t="shared" si="18"/>
        <v>60</v>
      </c>
      <c r="G218" s="48">
        <v>11</v>
      </c>
      <c r="H218" s="48">
        <v>49</v>
      </c>
      <c r="I218" s="117" t="s">
        <v>469</v>
      </c>
      <c r="J218" s="15">
        <v>0.1</v>
      </c>
      <c r="K218" s="17">
        <f t="shared" si="19"/>
        <v>18.333333333333332</v>
      </c>
      <c r="L218" s="18">
        <v>7</v>
      </c>
      <c r="M218" s="17">
        <f t="shared" si="20"/>
        <v>25.333333333333332</v>
      </c>
      <c r="N218" s="15">
        <f t="shared" si="21"/>
        <v>0.1</v>
      </c>
      <c r="O218" s="17">
        <f t="shared" si="22"/>
        <v>2.533333333333333</v>
      </c>
      <c r="P218" s="32"/>
      <c r="Q218" s="32"/>
      <c r="R218" s="17">
        <f t="shared" si="23"/>
        <v>2.533333333333333</v>
      </c>
    </row>
    <row r="219" spans="1:18" ht="15">
      <c r="A219" s="74" t="s">
        <v>348</v>
      </c>
      <c r="B219" s="73" t="s">
        <v>364</v>
      </c>
      <c r="C219" s="72">
        <v>1971</v>
      </c>
      <c r="D219" s="48" t="s">
        <v>371</v>
      </c>
      <c r="E219" s="48">
        <v>7</v>
      </c>
      <c r="F219" s="49">
        <f t="shared" si="18"/>
        <v>25</v>
      </c>
      <c r="G219" s="48">
        <v>4</v>
      </c>
      <c r="H219" s="48">
        <v>21</v>
      </c>
      <c r="I219" s="115" t="s">
        <v>449</v>
      </c>
      <c r="J219" s="15">
        <v>0.15</v>
      </c>
      <c r="K219" s="17">
        <f t="shared" si="19"/>
        <v>16</v>
      </c>
      <c r="L219" s="44">
        <v>0.5</v>
      </c>
      <c r="M219" s="17">
        <f t="shared" si="20"/>
        <v>16.5</v>
      </c>
      <c r="N219" s="15">
        <f t="shared" si="21"/>
        <v>0.15</v>
      </c>
      <c r="O219" s="17">
        <f t="shared" si="22"/>
        <v>2.475</v>
      </c>
      <c r="P219" s="32"/>
      <c r="Q219" s="32"/>
      <c r="R219" s="17">
        <f t="shared" si="23"/>
        <v>2.475</v>
      </c>
    </row>
    <row r="220" spans="1:18" ht="15">
      <c r="A220" s="47" t="s">
        <v>349</v>
      </c>
      <c r="B220" s="48" t="s">
        <v>300</v>
      </c>
      <c r="C220" s="72">
        <v>1946</v>
      </c>
      <c r="D220" s="48" t="s">
        <v>458</v>
      </c>
      <c r="E220" s="48">
        <v>17</v>
      </c>
      <c r="F220" s="49">
        <f t="shared" si="18"/>
        <v>65</v>
      </c>
      <c r="G220" s="48">
        <v>10</v>
      </c>
      <c r="H220" s="48">
        <v>55</v>
      </c>
      <c r="I220" s="117" t="s">
        <v>469</v>
      </c>
      <c r="J220" s="15">
        <v>0.1</v>
      </c>
      <c r="K220" s="17">
        <f t="shared" si="19"/>
        <v>15.384615384615385</v>
      </c>
      <c r="L220" s="18">
        <v>9</v>
      </c>
      <c r="M220" s="17">
        <f t="shared" si="20"/>
        <v>24.384615384615387</v>
      </c>
      <c r="N220" s="15">
        <f t="shared" si="21"/>
        <v>0.1</v>
      </c>
      <c r="O220" s="17">
        <f t="shared" si="22"/>
        <v>2.4384615384615387</v>
      </c>
      <c r="P220" s="32"/>
      <c r="Q220" s="32"/>
      <c r="R220" s="17">
        <f t="shared" si="23"/>
        <v>2.4384615384615387</v>
      </c>
    </row>
    <row r="221" spans="1:18" ht="15">
      <c r="A221" s="47" t="s">
        <v>349</v>
      </c>
      <c r="B221" s="48" t="s">
        <v>335</v>
      </c>
      <c r="C221" s="72">
        <v>1963</v>
      </c>
      <c r="D221" s="48" t="s">
        <v>455</v>
      </c>
      <c r="E221" s="48">
        <v>18</v>
      </c>
      <c r="F221" s="49">
        <f t="shared" si="18"/>
        <v>72</v>
      </c>
      <c r="G221" s="48">
        <v>10</v>
      </c>
      <c r="H221" s="48">
        <v>62</v>
      </c>
      <c r="I221" s="117" t="s">
        <v>469</v>
      </c>
      <c r="J221" s="15">
        <v>0.1</v>
      </c>
      <c r="K221" s="17">
        <f t="shared" si="19"/>
        <v>13.88888888888889</v>
      </c>
      <c r="L221" s="18">
        <v>10</v>
      </c>
      <c r="M221" s="17">
        <f t="shared" si="20"/>
        <v>23.88888888888889</v>
      </c>
      <c r="N221" s="15">
        <f t="shared" si="21"/>
        <v>0.1</v>
      </c>
      <c r="O221" s="17">
        <f t="shared" si="22"/>
        <v>2.388888888888889</v>
      </c>
      <c r="P221" s="32"/>
      <c r="Q221" s="32"/>
      <c r="R221" s="17">
        <f t="shared" si="23"/>
        <v>2.388888888888889</v>
      </c>
    </row>
    <row r="222" spans="1:18" ht="15">
      <c r="A222" s="47" t="s">
        <v>349</v>
      </c>
      <c r="B222" s="48" t="s">
        <v>395</v>
      </c>
      <c r="C222" s="72">
        <v>1978</v>
      </c>
      <c r="D222" s="48" t="s">
        <v>459</v>
      </c>
      <c r="E222" s="48">
        <v>13</v>
      </c>
      <c r="F222" s="49">
        <f t="shared" si="18"/>
        <v>32</v>
      </c>
      <c r="G222" s="48">
        <v>6</v>
      </c>
      <c r="H222" s="48">
        <v>26</v>
      </c>
      <c r="I222" s="117" t="s">
        <v>469</v>
      </c>
      <c r="J222" s="15">
        <v>0.1</v>
      </c>
      <c r="K222" s="17">
        <f t="shared" si="19"/>
        <v>18.75</v>
      </c>
      <c r="L222" s="18">
        <v>5</v>
      </c>
      <c r="M222" s="17">
        <f t="shared" si="20"/>
        <v>23.75</v>
      </c>
      <c r="N222" s="15">
        <f t="shared" si="21"/>
        <v>0.1</v>
      </c>
      <c r="O222" s="17">
        <f t="shared" si="22"/>
        <v>2.375</v>
      </c>
      <c r="P222" s="32"/>
      <c r="Q222" s="32"/>
      <c r="R222" s="17">
        <f t="shared" si="23"/>
        <v>2.375</v>
      </c>
    </row>
    <row r="223" spans="1:18" ht="15">
      <c r="A223" s="47" t="s">
        <v>349</v>
      </c>
      <c r="B223" s="48" t="s">
        <v>384</v>
      </c>
      <c r="C223" s="72">
        <v>1948</v>
      </c>
      <c r="D223" s="48" t="s">
        <v>458</v>
      </c>
      <c r="E223" s="48">
        <v>15</v>
      </c>
      <c r="F223" s="49">
        <f t="shared" si="18"/>
        <v>60</v>
      </c>
      <c r="G223" s="48">
        <v>10</v>
      </c>
      <c r="H223" s="48">
        <v>50</v>
      </c>
      <c r="I223" s="117" t="s">
        <v>469</v>
      </c>
      <c r="J223" s="15">
        <v>0.1</v>
      </c>
      <c r="K223" s="17">
        <f t="shared" si="19"/>
        <v>16.666666666666664</v>
      </c>
      <c r="L223" s="18">
        <v>7</v>
      </c>
      <c r="M223" s="17">
        <f t="shared" si="20"/>
        <v>23.666666666666664</v>
      </c>
      <c r="N223" s="15">
        <f t="shared" si="21"/>
        <v>0.1</v>
      </c>
      <c r="O223" s="17">
        <f t="shared" si="22"/>
        <v>2.3666666666666667</v>
      </c>
      <c r="P223" s="32"/>
      <c r="Q223" s="32"/>
      <c r="R223" s="17">
        <f t="shared" si="23"/>
        <v>2.3666666666666667</v>
      </c>
    </row>
    <row r="224" spans="1:18" ht="15.75" thickBot="1">
      <c r="A224" s="101" t="s">
        <v>349</v>
      </c>
      <c r="B224" s="79" t="s">
        <v>250</v>
      </c>
      <c r="C224" s="80">
        <v>1974</v>
      </c>
      <c r="D224" s="79" t="s">
        <v>471</v>
      </c>
      <c r="E224" s="79">
        <v>11</v>
      </c>
      <c r="F224" s="94">
        <f t="shared" si="18"/>
        <v>43</v>
      </c>
      <c r="G224" s="79">
        <v>9</v>
      </c>
      <c r="H224" s="79">
        <v>34</v>
      </c>
      <c r="I224" s="121" t="s">
        <v>493</v>
      </c>
      <c r="J224" s="95">
        <v>0.1</v>
      </c>
      <c r="K224" s="96">
        <f t="shared" si="19"/>
        <v>20.930232558139537</v>
      </c>
      <c r="L224" s="97">
        <v>2</v>
      </c>
      <c r="M224" s="96">
        <f t="shared" si="20"/>
        <v>22.930232558139537</v>
      </c>
      <c r="N224" s="95">
        <f t="shared" si="21"/>
        <v>0.1</v>
      </c>
      <c r="O224" s="96">
        <f t="shared" si="22"/>
        <v>2.293023255813954</v>
      </c>
      <c r="P224" s="98"/>
      <c r="Q224" s="98"/>
      <c r="R224" s="96">
        <f t="shared" si="23"/>
        <v>2.293023255813954</v>
      </c>
    </row>
    <row r="225" spans="1:18" ht="15.75" thickTop="1">
      <c r="A225" s="88" t="s">
        <v>527</v>
      </c>
      <c r="B225" s="77" t="s">
        <v>193</v>
      </c>
      <c r="C225" s="78">
        <v>1953</v>
      </c>
      <c r="D225" s="77" t="s">
        <v>365</v>
      </c>
      <c r="E225" s="77">
        <v>16</v>
      </c>
      <c r="F225" s="89">
        <f t="shared" si="18"/>
        <v>50</v>
      </c>
      <c r="G225" s="77">
        <v>5</v>
      </c>
      <c r="H225" s="77">
        <v>45</v>
      </c>
      <c r="I225" s="114" t="s">
        <v>449</v>
      </c>
      <c r="J225" s="90">
        <v>0.15</v>
      </c>
      <c r="K225" s="91">
        <f t="shared" si="19"/>
        <v>10</v>
      </c>
      <c r="L225" s="92">
        <v>5</v>
      </c>
      <c r="M225" s="91">
        <f t="shared" si="20"/>
        <v>15</v>
      </c>
      <c r="N225" s="90">
        <f t="shared" si="21"/>
        <v>0.15</v>
      </c>
      <c r="O225" s="91">
        <f t="shared" si="22"/>
        <v>2.25</v>
      </c>
      <c r="P225" s="93"/>
      <c r="Q225" s="93"/>
      <c r="R225" s="91">
        <f t="shared" si="23"/>
        <v>2.25</v>
      </c>
    </row>
    <row r="226" spans="1:18" ht="15">
      <c r="A226" s="46" t="s">
        <v>528</v>
      </c>
      <c r="B226" s="73" t="s">
        <v>392</v>
      </c>
      <c r="C226" s="72">
        <v>1962</v>
      </c>
      <c r="D226" s="48" t="s">
        <v>456</v>
      </c>
      <c r="E226" s="48">
        <v>7</v>
      </c>
      <c r="F226" s="49">
        <f t="shared" si="18"/>
        <v>25</v>
      </c>
      <c r="G226" s="48">
        <v>5</v>
      </c>
      <c r="H226" s="48">
        <v>20</v>
      </c>
      <c r="I226" s="117" t="s">
        <v>469</v>
      </c>
      <c r="J226" s="15">
        <v>0.1</v>
      </c>
      <c r="K226" s="17">
        <f t="shared" si="19"/>
        <v>20</v>
      </c>
      <c r="L226" s="44">
        <v>0.5</v>
      </c>
      <c r="M226" s="17">
        <f t="shared" si="20"/>
        <v>20.5</v>
      </c>
      <c r="N226" s="15">
        <f t="shared" si="21"/>
        <v>0.1</v>
      </c>
      <c r="O226" s="17">
        <f t="shared" si="22"/>
        <v>2.0500000000000003</v>
      </c>
      <c r="P226" s="32"/>
      <c r="Q226" s="32"/>
      <c r="R226" s="17">
        <f t="shared" si="23"/>
        <v>2.0500000000000003</v>
      </c>
    </row>
    <row r="227" spans="1:18" ht="15">
      <c r="A227" s="46" t="s">
        <v>528</v>
      </c>
      <c r="B227" s="73" t="s">
        <v>244</v>
      </c>
      <c r="C227" s="72">
        <v>1973</v>
      </c>
      <c r="D227" s="48" t="s">
        <v>476</v>
      </c>
      <c r="E227" s="48">
        <v>7</v>
      </c>
      <c r="F227" s="49">
        <f t="shared" si="18"/>
        <v>20</v>
      </c>
      <c r="G227" s="48">
        <v>4</v>
      </c>
      <c r="H227" s="48">
        <v>16</v>
      </c>
      <c r="I227" s="120" t="s">
        <v>493</v>
      </c>
      <c r="J227" s="15">
        <v>0.1</v>
      </c>
      <c r="K227" s="17">
        <f t="shared" si="19"/>
        <v>20</v>
      </c>
      <c r="L227" s="44">
        <v>0.5</v>
      </c>
      <c r="M227" s="17">
        <f t="shared" si="20"/>
        <v>20.5</v>
      </c>
      <c r="N227" s="15">
        <f t="shared" si="21"/>
        <v>0.1</v>
      </c>
      <c r="O227" s="17">
        <f t="shared" si="22"/>
        <v>2.0500000000000003</v>
      </c>
      <c r="P227" s="32"/>
      <c r="Q227" s="32"/>
      <c r="R227" s="17">
        <f t="shared" si="23"/>
        <v>2.0500000000000003</v>
      </c>
    </row>
    <row r="228" spans="1:18" ht="15">
      <c r="A228" s="16" t="s">
        <v>527</v>
      </c>
      <c r="B228" s="48" t="s">
        <v>259</v>
      </c>
      <c r="C228" s="72">
        <v>1943</v>
      </c>
      <c r="D228" s="48" t="s">
        <v>376</v>
      </c>
      <c r="E228" s="48">
        <v>10</v>
      </c>
      <c r="F228" s="49">
        <f t="shared" si="18"/>
        <v>26</v>
      </c>
      <c r="G228" s="48">
        <v>5</v>
      </c>
      <c r="H228" s="48">
        <v>21</v>
      </c>
      <c r="I228" s="120" t="s">
        <v>493</v>
      </c>
      <c r="J228" s="15">
        <v>0.1</v>
      </c>
      <c r="K228" s="17">
        <f t="shared" si="19"/>
        <v>19.230769230769234</v>
      </c>
      <c r="L228" s="18">
        <v>1</v>
      </c>
      <c r="M228" s="17">
        <f t="shared" si="20"/>
        <v>20.230769230769234</v>
      </c>
      <c r="N228" s="15">
        <f t="shared" si="21"/>
        <v>0.1</v>
      </c>
      <c r="O228" s="17">
        <f t="shared" si="22"/>
        <v>2.0230769230769234</v>
      </c>
      <c r="P228" s="32"/>
      <c r="Q228" s="32"/>
      <c r="R228" s="17">
        <f t="shared" si="23"/>
        <v>2.0230769230769234</v>
      </c>
    </row>
    <row r="229" spans="1:18" ht="15">
      <c r="A229" s="16" t="s">
        <v>527</v>
      </c>
      <c r="B229" s="48" t="s">
        <v>387</v>
      </c>
      <c r="C229" s="72">
        <v>1942</v>
      </c>
      <c r="D229" s="48" t="s">
        <v>456</v>
      </c>
      <c r="E229" s="48">
        <v>18</v>
      </c>
      <c r="F229" s="49">
        <f t="shared" si="18"/>
        <v>62</v>
      </c>
      <c r="G229" s="48">
        <v>6</v>
      </c>
      <c r="H229" s="48">
        <v>56</v>
      </c>
      <c r="I229" s="117" t="s">
        <v>469</v>
      </c>
      <c r="J229" s="15">
        <v>0.1</v>
      </c>
      <c r="K229" s="17">
        <f t="shared" si="19"/>
        <v>9.67741935483871</v>
      </c>
      <c r="L229" s="18">
        <v>10</v>
      </c>
      <c r="M229" s="17">
        <f t="shared" si="20"/>
        <v>19.67741935483871</v>
      </c>
      <c r="N229" s="15">
        <f t="shared" si="21"/>
        <v>0.1</v>
      </c>
      <c r="O229" s="17">
        <f t="shared" si="22"/>
        <v>1.9677419354838712</v>
      </c>
      <c r="P229" s="32"/>
      <c r="Q229" s="32"/>
      <c r="R229" s="17">
        <f t="shared" si="23"/>
        <v>1.9677419354838712</v>
      </c>
    </row>
    <row r="230" spans="1:18" ht="15">
      <c r="A230" s="16" t="s">
        <v>527</v>
      </c>
      <c r="B230" s="48" t="s">
        <v>254</v>
      </c>
      <c r="C230" s="72">
        <v>1970</v>
      </c>
      <c r="D230" s="48" t="s">
        <v>471</v>
      </c>
      <c r="E230" s="48">
        <v>14</v>
      </c>
      <c r="F230" s="49">
        <f t="shared" si="18"/>
        <v>52</v>
      </c>
      <c r="G230" s="48">
        <v>6</v>
      </c>
      <c r="H230" s="48">
        <v>46</v>
      </c>
      <c r="I230" s="120" t="s">
        <v>493</v>
      </c>
      <c r="J230" s="15">
        <v>0.1</v>
      </c>
      <c r="K230" s="17">
        <f t="shared" si="19"/>
        <v>11.538461538461538</v>
      </c>
      <c r="L230" s="18">
        <v>5</v>
      </c>
      <c r="M230" s="17">
        <f t="shared" si="20"/>
        <v>16.53846153846154</v>
      </c>
      <c r="N230" s="15">
        <f t="shared" si="21"/>
        <v>0.1</v>
      </c>
      <c r="O230" s="17">
        <f t="shared" si="22"/>
        <v>1.6538461538461542</v>
      </c>
      <c r="P230" s="32"/>
      <c r="Q230" s="32"/>
      <c r="R230" s="17">
        <f t="shared" si="23"/>
        <v>1.6538461538461542</v>
      </c>
    </row>
    <row r="231" spans="1:18" ht="15">
      <c r="A231" s="16" t="s">
        <v>527</v>
      </c>
      <c r="B231" s="48" t="s">
        <v>397</v>
      </c>
      <c r="C231" s="72">
        <v>1975</v>
      </c>
      <c r="D231" s="48" t="s">
        <v>480</v>
      </c>
      <c r="E231" s="48">
        <v>20</v>
      </c>
      <c r="F231" s="49">
        <f t="shared" si="18"/>
        <v>78</v>
      </c>
      <c r="G231" s="48">
        <v>5</v>
      </c>
      <c r="H231" s="48">
        <v>73</v>
      </c>
      <c r="I231" s="120" t="s">
        <v>493</v>
      </c>
      <c r="J231" s="15">
        <v>0.1</v>
      </c>
      <c r="K231" s="17">
        <f t="shared" si="19"/>
        <v>6.41025641025641</v>
      </c>
      <c r="L231" s="18">
        <v>10</v>
      </c>
      <c r="M231" s="17">
        <f t="shared" si="20"/>
        <v>16.41025641025641</v>
      </c>
      <c r="N231" s="15">
        <f t="shared" si="21"/>
        <v>0.1</v>
      </c>
      <c r="O231" s="17">
        <f t="shared" si="22"/>
        <v>1.641025641025641</v>
      </c>
      <c r="P231" s="32"/>
      <c r="Q231" s="32"/>
      <c r="R231" s="17">
        <f t="shared" si="23"/>
        <v>1.641025641025641</v>
      </c>
    </row>
    <row r="232" spans="1:18" ht="15">
      <c r="A232" s="16" t="s">
        <v>527</v>
      </c>
      <c r="B232" s="48" t="s">
        <v>396</v>
      </c>
      <c r="C232" s="72">
        <v>1972</v>
      </c>
      <c r="D232" s="48" t="s">
        <v>480</v>
      </c>
      <c r="E232" s="48">
        <v>11</v>
      </c>
      <c r="F232" s="49">
        <f t="shared" si="18"/>
        <v>42</v>
      </c>
      <c r="G232" s="48">
        <v>6</v>
      </c>
      <c r="H232" s="48">
        <v>36</v>
      </c>
      <c r="I232" s="120" t="s">
        <v>493</v>
      </c>
      <c r="J232" s="15">
        <v>0.1</v>
      </c>
      <c r="K232" s="17">
        <f t="shared" si="19"/>
        <v>14.285714285714285</v>
      </c>
      <c r="L232" s="18">
        <v>2</v>
      </c>
      <c r="M232" s="17">
        <f t="shared" si="20"/>
        <v>16.285714285714285</v>
      </c>
      <c r="N232" s="15">
        <f t="shared" si="21"/>
        <v>0.1</v>
      </c>
      <c r="O232" s="17">
        <f t="shared" si="22"/>
        <v>1.6285714285714286</v>
      </c>
      <c r="P232" s="32"/>
      <c r="Q232" s="32"/>
      <c r="R232" s="17">
        <f t="shared" si="23"/>
        <v>1.6285714285714286</v>
      </c>
    </row>
    <row r="233" spans="1:18" ht="15">
      <c r="A233" s="16" t="s">
        <v>527</v>
      </c>
      <c r="B233" s="48" t="s">
        <v>442</v>
      </c>
      <c r="C233" s="72">
        <v>1974</v>
      </c>
      <c r="D233" s="48" t="s">
        <v>373</v>
      </c>
      <c r="E233" s="48">
        <v>15</v>
      </c>
      <c r="F233" s="49">
        <f t="shared" si="18"/>
        <v>59</v>
      </c>
      <c r="G233" s="48">
        <v>4</v>
      </c>
      <c r="H233" s="48">
        <v>55</v>
      </c>
      <c r="I233" s="115" t="s">
        <v>449</v>
      </c>
      <c r="J233" s="15">
        <v>0.15</v>
      </c>
      <c r="K233" s="17">
        <f t="shared" si="19"/>
        <v>6.779661016949152</v>
      </c>
      <c r="L233" s="18">
        <v>4</v>
      </c>
      <c r="M233" s="17">
        <f t="shared" si="20"/>
        <v>10.779661016949152</v>
      </c>
      <c r="N233" s="15">
        <f t="shared" si="21"/>
        <v>0.15</v>
      </c>
      <c r="O233" s="17">
        <f t="shared" si="22"/>
        <v>1.6169491525423727</v>
      </c>
      <c r="P233" s="32"/>
      <c r="Q233" s="32"/>
      <c r="R233" s="17">
        <f t="shared" si="23"/>
        <v>1.6169491525423727</v>
      </c>
    </row>
    <row r="234" spans="1:18" ht="15">
      <c r="A234" s="46" t="s">
        <v>528</v>
      </c>
      <c r="B234" s="73" t="s">
        <v>464</v>
      </c>
      <c r="C234" s="72">
        <v>1968</v>
      </c>
      <c r="D234" s="48" t="s">
        <v>453</v>
      </c>
      <c r="E234" s="48">
        <v>5</v>
      </c>
      <c r="F234" s="49">
        <f t="shared" si="18"/>
        <v>13</v>
      </c>
      <c r="G234" s="48">
        <v>2</v>
      </c>
      <c r="H234" s="48">
        <v>11</v>
      </c>
      <c r="I234" s="117" t="s">
        <v>469</v>
      </c>
      <c r="J234" s="15">
        <v>0.1</v>
      </c>
      <c r="K234" s="17">
        <f t="shared" si="19"/>
        <v>15.384615384615385</v>
      </c>
      <c r="L234" s="44">
        <v>0.5</v>
      </c>
      <c r="M234" s="17">
        <f t="shared" si="20"/>
        <v>15.884615384615385</v>
      </c>
      <c r="N234" s="15">
        <f t="shared" si="21"/>
        <v>0.1</v>
      </c>
      <c r="O234" s="17">
        <f t="shared" si="22"/>
        <v>1.5884615384615386</v>
      </c>
      <c r="P234" s="32"/>
      <c r="Q234" s="32"/>
      <c r="R234" s="17">
        <f t="shared" si="23"/>
        <v>1.5884615384615386</v>
      </c>
    </row>
    <row r="235" spans="1:18" ht="15">
      <c r="A235" s="16" t="s">
        <v>527</v>
      </c>
      <c r="B235" s="48" t="s">
        <v>316</v>
      </c>
      <c r="C235" s="72">
        <v>1984</v>
      </c>
      <c r="D235" s="48" t="s">
        <v>473</v>
      </c>
      <c r="E235" s="48">
        <v>17</v>
      </c>
      <c r="F235" s="49">
        <f t="shared" si="18"/>
        <v>66</v>
      </c>
      <c r="G235" s="48">
        <v>5</v>
      </c>
      <c r="H235" s="48">
        <v>61</v>
      </c>
      <c r="I235" s="120" t="s">
        <v>493</v>
      </c>
      <c r="J235" s="15">
        <v>0.1</v>
      </c>
      <c r="K235" s="17">
        <f t="shared" si="19"/>
        <v>7.575757575757576</v>
      </c>
      <c r="L235" s="18">
        <v>8</v>
      </c>
      <c r="M235" s="17">
        <f t="shared" si="20"/>
        <v>15.575757575757576</v>
      </c>
      <c r="N235" s="15">
        <f t="shared" si="21"/>
        <v>0.1</v>
      </c>
      <c r="O235" s="17">
        <f t="shared" si="22"/>
        <v>1.5575757575757576</v>
      </c>
      <c r="P235" s="32"/>
      <c r="Q235" s="32"/>
      <c r="R235" s="17">
        <f t="shared" si="23"/>
        <v>1.5575757575757576</v>
      </c>
    </row>
    <row r="236" spans="1:18" ht="15">
      <c r="A236" s="16" t="s">
        <v>527</v>
      </c>
      <c r="B236" s="48" t="s">
        <v>461</v>
      </c>
      <c r="C236" s="72">
        <v>1971</v>
      </c>
      <c r="D236" s="48" t="s">
        <v>453</v>
      </c>
      <c r="E236" s="48">
        <v>12</v>
      </c>
      <c r="F236" s="49">
        <f t="shared" si="18"/>
        <v>38</v>
      </c>
      <c r="G236" s="48">
        <v>4</v>
      </c>
      <c r="H236" s="48">
        <v>34</v>
      </c>
      <c r="I236" s="117" t="s">
        <v>469</v>
      </c>
      <c r="J236" s="15">
        <v>0.1</v>
      </c>
      <c r="K236" s="17">
        <f t="shared" si="19"/>
        <v>10.526315789473683</v>
      </c>
      <c r="L236" s="18">
        <v>4</v>
      </c>
      <c r="M236" s="17">
        <f t="shared" si="20"/>
        <v>14.526315789473683</v>
      </c>
      <c r="N236" s="15">
        <f t="shared" si="21"/>
        <v>0.1</v>
      </c>
      <c r="O236" s="17">
        <f t="shared" si="22"/>
        <v>1.4526315789473685</v>
      </c>
      <c r="P236" s="32"/>
      <c r="Q236" s="32"/>
      <c r="R236" s="17">
        <f t="shared" si="23"/>
        <v>1.4526315789473685</v>
      </c>
    </row>
    <row r="237" spans="1:18" ht="15">
      <c r="A237" s="46" t="s">
        <v>528</v>
      </c>
      <c r="B237" s="73" t="s">
        <v>153</v>
      </c>
      <c r="C237" s="72">
        <v>1971</v>
      </c>
      <c r="D237" s="48" t="s">
        <v>367</v>
      </c>
      <c r="E237" s="48">
        <v>7</v>
      </c>
      <c r="F237" s="49">
        <f t="shared" si="18"/>
        <v>24</v>
      </c>
      <c r="G237" s="48">
        <v>2</v>
      </c>
      <c r="H237" s="48">
        <v>22</v>
      </c>
      <c r="I237" s="115" t="s">
        <v>449</v>
      </c>
      <c r="J237" s="15">
        <v>0.15</v>
      </c>
      <c r="K237" s="17">
        <f t="shared" si="19"/>
        <v>8.333333333333332</v>
      </c>
      <c r="L237" s="44">
        <v>0.5</v>
      </c>
      <c r="M237" s="17">
        <f t="shared" si="20"/>
        <v>8.833333333333332</v>
      </c>
      <c r="N237" s="15">
        <f t="shared" si="21"/>
        <v>0.15</v>
      </c>
      <c r="O237" s="17">
        <f t="shared" si="22"/>
        <v>1.3249999999999997</v>
      </c>
      <c r="P237" s="32"/>
      <c r="Q237" s="32"/>
      <c r="R237" s="17">
        <f t="shared" si="23"/>
        <v>1.3249999999999997</v>
      </c>
    </row>
    <row r="238" spans="1:18" ht="15">
      <c r="A238" s="16" t="s">
        <v>527</v>
      </c>
      <c r="B238" s="48" t="s">
        <v>234</v>
      </c>
      <c r="C238" s="72">
        <v>1949</v>
      </c>
      <c r="D238" s="48" t="s">
        <v>458</v>
      </c>
      <c r="E238" s="48">
        <v>9</v>
      </c>
      <c r="F238" s="49">
        <f t="shared" si="18"/>
        <v>33</v>
      </c>
      <c r="G238" s="48">
        <v>4</v>
      </c>
      <c r="H238" s="48">
        <v>29</v>
      </c>
      <c r="I238" s="117" t="s">
        <v>469</v>
      </c>
      <c r="J238" s="15">
        <v>0.1</v>
      </c>
      <c r="K238" s="17">
        <f t="shared" si="19"/>
        <v>12.121212121212121</v>
      </c>
      <c r="L238" s="18">
        <v>1</v>
      </c>
      <c r="M238" s="17">
        <f t="shared" si="20"/>
        <v>13.121212121212121</v>
      </c>
      <c r="N238" s="15">
        <f t="shared" si="21"/>
        <v>0.1</v>
      </c>
      <c r="O238" s="17">
        <f t="shared" si="22"/>
        <v>1.3121212121212122</v>
      </c>
      <c r="P238" s="32"/>
      <c r="Q238" s="32"/>
      <c r="R238" s="17">
        <f t="shared" si="23"/>
        <v>1.3121212121212122</v>
      </c>
    </row>
    <row r="239" spans="1:18" ht="15">
      <c r="A239" s="46" t="s">
        <v>528</v>
      </c>
      <c r="B239" s="73" t="s">
        <v>202</v>
      </c>
      <c r="C239" s="72">
        <v>1950</v>
      </c>
      <c r="D239" s="48" t="s">
        <v>475</v>
      </c>
      <c r="E239" s="48">
        <v>8</v>
      </c>
      <c r="F239" s="49">
        <f t="shared" si="18"/>
        <v>17</v>
      </c>
      <c r="G239" s="48">
        <v>2</v>
      </c>
      <c r="H239" s="48">
        <v>15</v>
      </c>
      <c r="I239" s="120" t="s">
        <v>493</v>
      </c>
      <c r="J239" s="15">
        <v>0.1</v>
      </c>
      <c r="K239" s="17">
        <f t="shared" si="19"/>
        <v>11.76470588235294</v>
      </c>
      <c r="L239" s="44">
        <v>0.5</v>
      </c>
      <c r="M239" s="17">
        <f t="shared" si="20"/>
        <v>12.26470588235294</v>
      </c>
      <c r="N239" s="15">
        <f t="shared" si="21"/>
        <v>0.1</v>
      </c>
      <c r="O239" s="17">
        <f t="shared" si="22"/>
        <v>1.2264705882352942</v>
      </c>
      <c r="P239" s="32"/>
      <c r="Q239" s="32"/>
      <c r="R239" s="17">
        <f t="shared" si="23"/>
        <v>1.2264705882352942</v>
      </c>
    </row>
    <row r="240" spans="1:18" ht="15">
      <c r="A240" s="16" t="s">
        <v>527</v>
      </c>
      <c r="B240" s="48" t="s">
        <v>257</v>
      </c>
      <c r="C240" s="72">
        <v>1971</v>
      </c>
      <c r="D240" s="48" t="s">
        <v>455</v>
      </c>
      <c r="E240" s="48">
        <v>9</v>
      </c>
      <c r="F240" s="49">
        <f t="shared" si="18"/>
        <v>36</v>
      </c>
      <c r="G240" s="48">
        <v>3</v>
      </c>
      <c r="H240" s="48">
        <v>33</v>
      </c>
      <c r="I240" s="117" t="s">
        <v>469</v>
      </c>
      <c r="J240" s="15">
        <v>0.1</v>
      </c>
      <c r="K240" s="17">
        <f t="shared" si="19"/>
        <v>8.333333333333332</v>
      </c>
      <c r="L240" s="18">
        <v>1</v>
      </c>
      <c r="M240" s="17">
        <f t="shared" si="20"/>
        <v>9.333333333333332</v>
      </c>
      <c r="N240" s="15">
        <f t="shared" si="21"/>
        <v>0.1</v>
      </c>
      <c r="O240" s="17">
        <f t="shared" si="22"/>
        <v>0.9333333333333332</v>
      </c>
      <c r="P240" s="32"/>
      <c r="Q240" s="32"/>
      <c r="R240" s="17">
        <f t="shared" si="23"/>
        <v>0.9333333333333332</v>
      </c>
    </row>
    <row r="241" spans="1:18" ht="15">
      <c r="A241" s="16" t="s">
        <v>527</v>
      </c>
      <c r="B241" s="48" t="s">
        <v>484</v>
      </c>
      <c r="C241" s="72">
        <v>2003</v>
      </c>
      <c r="D241" s="48" t="s">
        <v>475</v>
      </c>
      <c r="E241" s="48">
        <v>13</v>
      </c>
      <c r="F241" s="49">
        <f t="shared" si="18"/>
        <v>25</v>
      </c>
      <c r="G241" s="48">
        <v>1</v>
      </c>
      <c r="H241" s="48">
        <v>24</v>
      </c>
      <c r="I241" s="120" t="s">
        <v>493</v>
      </c>
      <c r="J241" s="15">
        <v>0.1</v>
      </c>
      <c r="K241" s="17">
        <f t="shared" si="19"/>
        <v>4</v>
      </c>
      <c r="L241" s="18">
        <v>4</v>
      </c>
      <c r="M241" s="17">
        <f t="shared" si="20"/>
        <v>8</v>
      </c>
      <c r="N241" s="15">
        <f t="shared" si="21"/>
        <v>0.1</v>
      </c>
      <c r="O241" s="17">
        <f t="shared" si="22"/>
        <v>0.8</v>
      </c>
      <c r="P241" s="32"/>
      <c r="Q241" s="32"/>
      <c r="R241" s="17">
        <f t="shared" si="23"/>
        <v>0.8</v>
      </c>
    </row>
    <row r="242" spans="1:18" ht="15">
      <c r="A242" s="46" t="s">
        <v>528</v>
      </c>
      <c r="B242" s="73" t="s">
        <v>424</v>
      </c>
      <c r="C242" s="72">
        <v>2005</v>
      </c>
      <c r="D242" s="48" t="s">
        <v>268</v>
      </c>
      <c r="E242" s="48">
        <v>6</v>
      </c>
      <c r="F242" s="49">
        <f t="shared" si="18"/>
        <v>18</v>
      </c>
      <c r="G242" s="48">
        <v>0</v>
      </c>
      <c r="H242" s="48">
        <v>18</v>
      </c>
      <c r="I242" s="112" t="s">
        <v>262</v>
      </c>
      <c r="J242" s="15">
        <v>0.4</v>
      </c>
      <c r="K242" s="17">
        <f t="shared" si="19"/>
        <v>0</v>
      </c>
      <c r="L242" s="44">
        <v>0.5</v>
      </c>
      <c r="M242" s="17">
        <f t="shared" si="20"/>
        <v>0.5</v>
      </c>
      <c r="N242" s="15">
        <f t="shared" si="21"/>
        <v>0.4</v>
      </c>
      <c r="O242" s="17">
        <f t="shared" si="22"/>
        <v>0.2</v>
      </c>
      <c r="P242" s="32"/>
      <c r="Q242" s="32"/>
      <c r="R242" s="17">
        <f t="shared" si="23"/>
        <v>0.2</v>
      </c>
    </row>
    <row r="243" spans="1:18" ht="15">
      <c r="A243" s="16" t="s">
        <v>527</v>
      </c>
      <c r="B243" s="48" t="s">
        <v>492</v>
      </c>
      <c r="C243" s="72">
        <v>2003</v>
      </c>
      <c r="D243" s="48" t="s">
        <v>475</v>
      </c>
      <c r="E243" s="48">
        <v>10</v>
      </c>
      <c r="F243" s="49">
        <f t="shared" si="18"/>
        <v>19</v>
      </c>
      <c r="G243" s="48">
        <v>0</v>
      </c>
      <c r="H243" s="48">
        <v>19</v>
      </c>
      <c r="I243" s="120" t="s">
        <v>493</v>
      </c>
      <c r="J243" s="15">
        <v>0.1</v>
      </c>
      <c r="K243" s="17">
        <f t="shared" si="19"/>
        <v>0</v>
      </c>
      <c r="L243" s="18">
        <v>1</v>
      </c>
      <c r="M243" s="17">
        <f t="shared" si="20"/>
        <v>1</v>
      </c>
      <c r="N243" s="15">
        <f t="shared" si="21"/>
        <v>0.1</v>
      </c>
      <c r="O243" s="17">
        <f t="shared" si="22"/>
        <v>0.1</v>
      </c>
      <c r="P243" s="32"/>
      <c r="Q243" s="32"/>
      <c r="R243" s="17">
        <f t="shared" si="23"/>
        <v>0.1</v>
      </c>
    </row>
    <row r="244" spans="1:18" ht="15">
      <c r="A244" s="46" t="s">
        <v>528</v>
      </c>
      <c r="B244" s="73" t="s">
        <v>491</v>
      </c>
      <c r="C244" s="72">
        <v>1974</v>
      </c>
      <c r="D244" s="48" t="s">
        <v>481</v>
      </c>
      <c r="E244" s="48">
        <v>6</v>
      </c>
      <c r="F244" s="49">
        <f t="shared" si="18"/>
        <v>18</v>
      </c>
      <c r="G244" s="48">
        <v>0</v>
      </c>
      <c r="H244" s="48">
        <v>18</v>
      </c>
      <c r="I244" s="120" t="s">
        <v>493</v>
      </c>
      <c r="J244" s="15">
        <v>0.1</v>
      </c>
      <c r="K244" s="17">
        <f t="shared" si="19"/>
        <v>0</v>
      </c>
      <c r="L244" s="44">
        <v>0.5</v>
      </c>
      <c r="M244" s="17">
        <f t="shared" si="20"/>
        <v>0.5</v>
      </c>
      <c r="N244" s="15">
        <f t="shared" si="21"/>
        <v>0.1</v>
      </c>
      <c r="O244" s="17">
        <f t="shared" si="22"/>
        <v>0.05</v>
      </c>
      <c r="P244" s="32"/>
      <c r="Q244" s="32"/>
      <c r="R244" s="17">
        <f t="shared" si="23"/>
        <v>0.05</v>
      </c>
    </row>
    <row r="245" spans="1:18" ht="15">
      <c r="A245" s="46" t="s">
        <v>528</v>
      </c>
      <c r="B245" s="75" t="s">
        <v>313</v>
      </c>
      <c r="C245" s="72">
        <v>1998</v>
      </c>
      <c r="D245" s="48" t="s">
        <v>460</v>
      </c>
      <c r="E245" s="48">
        <v>5</v>
      </c>
      <c r="F245" s="49">
        <f t="shared" si="18"/>
        <v>18</v>
      </c>
      <c r="G245" s="48">
        <v>0</v>
      </c>
      <c r="H245" s="48">
        <v>18</v>
      </c>
      <c r="I245" s="117" t="s">
        <v>469</v>
      </c>
      <c r="J245" s="15">
        <v>0.1</v>
      </c>
      <c r="K245" s="17">
        <f t="shared" si="19"/>
        <v>0</v>
      </c>
      <c r="L245" s="44">
        <v>0.5</v>
      </c>
      <c r="M245" s="17">
        <f t="shared" si="20"/>
        <v>0.5</v>
      </c>
      <c r="N245" s="15">
        <f t="shared" si="21"/>
        <v>0.1</v>
      </c>
      <c r="O245" s="17">
        <f t="shared" si="22"/>
        <v>0.05</v>
      </c>
      <c r="P245" s="32"/>
      <c r="Q245" s="32"/>
      <c r="R245" s="17">
        <f t="shared" si="23"/>
        <v>0.05</v>
      </c>
    </row>
    <row r="246" spans="1:18" ht="15.75" thickBot="1">
      <c r="A246" s="105" t="s">
        <v>528</v>
      </c>
      <c r="B246" s="84" t="s">
        <v>490</v>
      </c>
      <c r="C246" s="85">
        <v>1975</v>
      </c>
      <c r="D246" s="106" t="s">
        <v>481</v>
      </c>
      <c r="E246" s="106">
        <v>5</v>
      </c>
      <c r="F246" s="107">
        <f t="shared" si="18"/>
        <v>13</v>
      </c>
      <c r="G246" s="106">
        <v>0</v>
      </c>
      <c r="H246" s="106">
        <v>13</v>
      </c>
      <c r="I246" s="122" t="s">
        <v>493</v>
      </c>
      <c r="J246" s="108">
        <v>0.1</v>
      </c>
      <c r="K246" s="109">
        <f t="shared" si="19"/>
        <v>0</v>
      </c>
      <c r="L246" s="110">
        <v>0.5</v>
      </c>
      <c r="M246" s="109">
        <f t="shared" si="20"/>
        <v>0.5</v>
      </c>
      <c r="N246" s="108">
        <f t="shared" si="21"/>
        <v>0.1</v>
      </c>
      <c r="O246" s="109">
        <f t="shared" si="22"/>
        <v>0.05</v>
      </c>
      <c r="P246" s="111"/>
      <c r="Q246" s="111"/>
      <c r="R246" s="109">
        <f t="shared" si="23"/>
        <v>0.05</v>
      </c>
    </row>
    <row r="248" spans="2:3" ht="15.75">
      <c r="B248" s="146" t="s">
        <v>522</v>
      </c>
      <c r="C248" s="146"/>
    </row>
    <row r="250" spans="2:4" ht="15.75">
      <c r="B250" s="86" t="s">
        <v>24</v>
      </c>
      <c r="D250" s="86" t="s">
        <v>523</v>
      </c>
    </row>
    <row r="251" spans="2:4" ht="15.75">
      <c r="B251" s="86" t="s">
        <v>90</v>
      </c>
      <c r="D251" s="86" t="s">
        <v>524</v>
      </c>
    </row>
    <row r="252" spans="2:4" ht="15.75">
      <c r="B252" s="86" t="s">
        <v>525</v>
      </c>
      <c r="D252" s="86" t="s">
        <v>526</v>
      </c>
    </row>
  </sheetData>
  <sheetProtection/>
  <autoFilter ref="I1:I252"/>
  <mergeCells count="1">
    <mergeCell ref="B248:C248"/>
  </mergeCells>
  <printOptions/>
  <pageMargins left="0.17" right="0.14" top="0.37" bottom="0.36" header="0.3" footer="0.3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6"/>
  <sheetViews>
    <sheetView tabSelected="1" zoomScalePageLayoutView="0" workbookViewId="0" topLeftCell="A1">
      <selection activeCell="C253" sqref="C253"/>
    </sheetView>
  </sheetViews>
  <sheetFormatPr defaultColWidth="9.140625" defaultRowHeight="15"/>
  <cols>
    <col min="1" max="1" width="9.28125" style="0" bestFit="1" customWidth="1"/>
    <col min="2" max="2" width="19.140625" style="0" bestFit="1" customWidth="1"/>
    <col min="3" max="3" width="19.140625" style="0" customWidth="1"/>
    <col min="4" max="4" width="34.00390625" style="0" bestFit="1" customWidth="1"/>
  </cols>
  <sheetData>
    <row r="1" spans="1:4" ht="23.25" customHeight="1">
      <c r="A1" s="147" t="s">
        <v>521</v>
      </c>
      <c r="B1" s="147"/>
      <c r="C1" s="147"/>
      <c r="D1" s="147"/>
    </row>
    <row r="2" spans="1:4" ht="23.25" customHeight="1" thickBot="1">
      <c r="A2" s="147"/>
      <c r="B2" s="147"/>
      <c r="C2" s="147"/>
      <c r="D2" s="147"/>
    </row>
    <row r="3" spans="1:4" ht="63" customHeight="1">
      <c r="A3" s="81" t="s">
        <v>0</v>
      </c>
      <c r="B3" s="82" t="s">
        <v>1</v>
      </c>
      <c r="C3" s="82" t="s">
        <v>436</v>
      </c>
      <c r="D3" s="83" t="s">
        <v>2</v>
      </c>
    </row>
    <row r="4" spans="1:4" ht="15">
      <c r="A4" s="47">
        <v>1</v>
      </c>
      <c r="B4" s="48" t="s">
        <v>361</v>
      </c>
      <c r="C4" s="72">
        <v>1978</v>
      </c>
      <c r="D4" s="48" t="s">
        <v>430</v>
      </c>
    </row>
    <row r="5" spans="1:4" ht="15">
      <c r="A5" s="16">
        <v>2</v>
      </c>
      <c r="B5" s="48" t="s">
        <v>15</v>
      </c>
      <c r="C5" s="72">
        <v>1962</v>
      </c>
      <c r="D5" s="48" t="s">
        <v>430</v>
      </c>
    </row>
    <row r="6" spans="1:4" ht="15">
      <c r="A6" s="46" t="s">
        <v>514</v>
      </c>
      <c r="B6" s="73" t="s">
        <v>17</v>
      </c>
      <c r="C6" s="72">
        <v>1989</v>
      </c>
      <c r="D6" s="48" t="s">
        <v>430</v>
      </c>
    </row>
    <row r="7" spans="1:4" ht="15">
      <c r="A7" s="47">
        <v>3</v>
      </c>
      <c r="B7" s="48" t="s">
        <v>412</v>
      </c>
      <c r="C7" s="72">
        <v>1985</v>
      </c>
      <c r="D7" s="48" t="s">
        <v>413</v>
      </c>
    </row>
    <row r="8" spans="1:4" ht="15">
      <c r="A8" s="47">
        <v>4</v>
      </c>
      <c r="B8" s="48" t="s">
        <v>19</v>
      </c>
      <c r="C8" s="72">
        <v>1969</v>
      </c>
      <c r="D8" s="48" t="s">
        <v>430</v>
      </c>
    </row>
    <row r="9" spans="1:4" ht="15">
      <c r="A9" s="16">
        <v>5</v>
      </c>
      <c r="B9" s="48" t="s">
        <v>46</v>
      </c>
      <c r="C9" s="72">
        <v>1978</v>
      </c>
      <c r="D9" s="48" t="s">
        <v>413</v>
      </c>
    </row>
    <row r="10" spans="1:4" ht="15">
      <c r="A10" s="16">
        <v>6</v>
      </c>
      <c r="B10" s="48" t="s">
        <v>55</v>
      </c>
      <c r="C10" s="72">
        <v>1976</v>
      </c>
      <c r="D10" s="48" t="s">
        <v>268</v>
      </c>
    </row>
    <row r="11" spans="1:4" ht="15">
      <c r="A11" s="16">
        <v>7</v>
      </c>
      <c r="B11" s="48" t="s">
        <v>61</v>
      </c>
      <c r="C11" s="72">
        <v>1975</v>
      </c>
      <c r="D11" s="48" t="s">
        <v>414</v>
      </c>
    </row>
    <row r="12" spans="1:4" ht="15">
      <c r="A12" s="47">
        <v>8</v>
      </c>
      <c r="B12" s="48" t="s">
        <v>417</v>
      </c>
      <c r="C12" s="72">
        <v>1978</v>
      </c>
      <c r="D12" s="48" t="s">
        <v>414</v>
      </c>
    </row>
    <row r="13" spans="1:4" ht="15">
      <c r="A13" s="47">
        <v>9</v>
      </c>
      <c r="B13" s="48" t="s">
        <v>26</v>
      </c>
      <c r="C13" s="72">
        <v>1956</v>
      </c>
      <c r="D13" s="48" t="s">
        <v>430</v>
      </c>
    </row>
    <row r="14" spans="1:4" ht="15">
      <c r="A14" s="47">
        <v>10</v>
      </c>
      <c r="B14" s="48" t="s">
        <v>81</v>
      </c>
      <c r="C14" s="72">
        <v>1982</v>
      </c>
      <c r="D14" s="48" t="s">
        <v>419</v>
      </c>
    </row>
    <row r="15" spans="1:4" ht="15">
      <c r="A15" s="16">
        <v>11</v>
      </c>
      <c r="B15" s="48" t="s">
        <v>432</v>
      </c>
      <c r="C15" s="72">
        <v>1965</v>
      </c>
      <c r="D15" s="48" t="s">
        <v>414</v>
      </c>
    </row>
    <row r="16" spans="1:4" ht="15">
      <c r="A16" s="47">
        <v>12</v>
      </c>
      <c r="B16" s="48" t="s">
        <v>48</v>
      </c>
      <c r="C16" s="72">
        <v>1973</v>
      </c>
      <c r="D16" s="48" t="s">
        <v>413</v>
      </c>
    </row>
    <row r="17" spans="1:4" ht="15">
      <c r="A17" s="16">
        <v>13</v>
      </c>
      <c r="B17" s="48" t="s">
        <v>97</v>
      </c>
      <c r="C17" s="72">
        <v>1984</v>
      </c>
      <c r="D17" s="48" t="s">
        <v>533</v>
      </c>
    </row>
    <row r="18" spans="1:4" ht="15">
      <c r="A18" s="47">
        <v>14</v>
      </c>
      <c r="B18" s="48" t="s">
        <v>118</v>
      </c>
      <c r="C18" s="72">
        <v>1963</v>
      </c>
      <c r="D18" s="48" t="s">
        <v>533</v>
      </c>
    </row>
    <row r="19" spans="1:4" ht="15">
      <c r="A19" s="16">
        <v>15</v>
      </c>
      <c r="B19" s="48" t="s">
        <v>23</v>
      </c>
      <c r="C19" s="72">
        <v>1992</v>
      </c>
      <c r="D19" s="48" t="s">
        <v>430</v>
      </c>
    </row>
    <row r="20" spans="1:4" ht="15">
      <c r="A20" s="47">
        <v>16</v>
      </c>
      <c r="B20" s="48" t="s">
        <v>24</v>
      </c>
      <c r="C20" s="72">
        <v>1987</v>
      </c>
      <c r="D20" s="48" t="s">
        <v>430</v>
      </c>
    </row>
    <row r="21" spans="1:4" ht="15">
      <c r="A21" s="74" t="s">
        <v>515</v>
      </c>
      <c r="B21" s="73" t="s">
        <v>47</v>
      </c>
      <c r="C21" s="72">
        <v>1965</v>
      </c>
      <c r="D21" s="48" t="s">
        <v>419</v>
      </c>
    </row>
    <row r="22" spans="1:4" ht="15">
      <c r="A22" s="47">
        <v>17</v>
      </c>
      <c r="B22" s="48" t="s">
        <v>74</v>
      </c>
      <c r="C22" s="72">
        <v>1968</v>
      </c>
      <c r="D22" s="48" t="s">
        <v>430</v>
      </c>
    </row>
    <row r="23" spans="1:4" ht="15">
      <c r="A23" s="47">
        <v>18</v>
      </c>
      <c r="B23" s="48" t="s">
        <v>360</v>
      </c>
      <c r="C23" s="72">
        <v>2002</v>
      </c>
      <c r="D23" s="48" t="s">
        <v>419</v>
      </c>
    </row>
    <row r="24" spans="1:4" ht="15">
      <c r="A24" s="16">
        <v>19</v>
      </c>
      <c r="B24" s="48" t="s">
        <v>28</v>
      </c>
      <c r="C24" s="72">
        <v>1971</v>
      </c>
      <c r="D24" s="48" t="s">
        <v>430</v>
      </c>
    </row>
    <row r="25" spans="1:4" ht="15">
      <c r="A25" s="46" t="s">
        <v>516</v>
      </c>
      <c r="B25" s="73" t="s">
        <v>434</v>
      </c>
      <c r="C25" s="72">
        <v>1959</v>
      </c>
      <c r="D25" s="48" t="s">
        <v>414</v>
      </c>
    </row>
    <row r="26" spans="1:4" ht="15">
      <c r="A26" s="16">
        <v>20</v>
      </c>
      <c r="B26" s="48" t="s">
        <v>58</v>
      </c>
      <c r="C26" s="72">
        <v>1978</v>
      </c>
      <c r="D26" s="48" t="s">
        <v>418</v>
      </c>
    </row>
    <row r="27" spans="1:4" ht="15">
      <c r="A27" s="16">
        <v>21</v>
      </c>
      <c r="B27" s="48" t="s">
        <v>52</v>
      </c>
      <c r="C27" s="72">
        <v>1970</v>
      </c>
      <c r="D27" s="48" t="s">
        <v>419</v>
      </c>
    </row>
    <row r="28" spans="1:4" ht="15">
      <c r="A28" s="16">
        <v>22</v>
      </c>
      <c r="B28" s="48" t="s">
        <v>334</v>
      </c>
      <c r="C28" s="72">
        <v>1973</v>
      </c>
      <c r="D28" s="48" t="s">
        <v>438</v>
      </c>
    </row>
    <row r="29" spans="1:4" ht="15">
      <c r="A29" s="16">
        <v>23</v>
      </c>
      <c r="B29" s="48" t="s">
        <v>57</v>
      </c>
      <c r="C29" s="72">
        <v>1974</v>
      </c>
      <c r="D29" s="48" t="s">
        <v>418</v>
      </c>
    </row>
    <row r="30" spans="1:4" ht="15">
      <c r="A30" s="16">
        <v>24</v>
      </c>
      <c r="B30" s="48" t="s">
        <v>59</v>
      </c>
      <c r="C30" s="72">
        <v>1973</v>
      </c>
      <c r="D30" s="48" t="s">
        <v>418</v>
      </c>
    </row>
    <row r="31" spans="1:4" ht="15">
      <c r="A31" s="16">
        <v>25</v>
      </c>
      <c r="B31" s="48" t="s">
        <v>53</v>
      </c>
      <c r="C31" s="72">
        <v>1970</v>
      </c>
      <c r="D31" s="48" t="s">
        <v>419</v>
      </c>
    </row>
    <row r="32" spans="1:4" ht="15">
      <c r="A32" s="16">
        <v>26</v>
      </c>
      <c r="B32" s="48" t="s">
        <v>56</v>
      </c>
      <c r="C32" s="72">
        <v>1971</v>
      </c>
      <c r="D32" s="48" t="s">
        <v>418</v>
      </c>
    </row>
    <row r="33" spans="1:4" ht="15">
      <c r="A33" s="16">
        <v>27</v>
      </c>
      <c r="B33" s="48" t="s">
        <v>32</v>
      </c>
      <c r="C33" s="72">
        <v>1965</v>
      </c>
      <c r="D33" s="48" t="s">
        <v>430</v>
      </c>
    </row>
    <row r="34" spans="1:4" ht="15">
      <c r="A34" s="16">
        <v>28</v>
      </c>
      <c r="B34" s="48" t="s">
        <v>29</v>
      </c>
      <c r="C34" s="72">
        <v>1969</v>
      </c>
      <c r="D34" s="48" t="s">
        <v>430</v>
      </c>
    </row>
    <row r="35" spans="1:4" ht="15">
      <c r="A35" s="16">
        <v>29</v>
      </c>
      <c r="B35" s="48" t="s">
        <v>99</v>
      </c>
      <c r="C35" s="72">
        <v>1976</v>
      </c>
      <c r="D35" s="48" t="s">
        <v>533</v>
      </c>
    </row>
    <row r="36" spans="1:4" ht="15">
      <c r="A36" s="16">
        <v>30</v>
      </c>
      <c r="B36" s="48" t="s">
        <v>88</v>
      </c>
      <c r="C36" s="72">
        <v>1992</v>
      </c>
      <c r="D36" s="48" t="s">
        <v>418</v>
      </c>
    </row>
    <row r="37" spans="1:4" ht="15">
      <c r="A37" s="16">
        <v>31</v>
      </c>
      <c r="B37" s="48" t="s">
        <v>25</v>
      </c>
      <c r="C37" s="72">
        <v>1967</v>
      </c>
      <c r="D37" s="48" t="s">
        <v>430</v>
      </c>
    </row>
    <row r="38" spans="1:4" ht="15">
      <c r="A38" s="16">
        <v>32</v>
      </c>
      <c r="B38" s="48" t="s">
        <v>73</v>
      </c>
      <c r="C38" s="72">
        <v>1961</v>
      </c>
      <c r="D38" s="48" t="s">
        <v>530</v>
      </c>
    </row>
    <row r="39" spans="1:4" ht="15">
      <c r="A39" s="16">
        <v>33</v>
      </c>
      <c r="B39" s="48" t="s">
        <v>83</v>
      </c>
      <c r="C39" s="72">
        <v>1962</v>
      </c>
      <c r="D39" s="48" t="s">
        <v>439</v>
      </c>
    </row>
    <row r="40" spans="1:4" ht="15">
      <c r="A40" s="16">
        <v>34</v>
      </c>
      <c r="B40" s="48" t="s">
        <v>65</v>
      </c>
      <c r="C40" s="72">
        <v>1947</v>
      </c>
      <c r="D40" s="48" t="s">
        <v>413</v>
      </c>
    </row>
    <row r="41" spans="1:4" ht="15">
      <c r="A41" s="16">
        <v>35</v>
      </c>
      <c r="B41" s="48" t="s">
        <v>355</v>
      </c>
      <c r="C41" s="72">
        <v>1967</v>
      </c>
      <c r="D41" s="48" t="s">
        <v>440</v>
      </c>
    </row>
    <row r="42" spans="1:4" ht="15">
      <c r="A42" s="16">
        <v>36</v>
      </c>
      <c r="B42" s="48" t="s">
        <v>75</v>
      </c>
      <c r="C42" s="72">
        <v>1960</v>
      </c>
      <c r="D42" s="48" t="s">
        <v>533</v>
      </c>
    </row>
    <row r="43" spans="1:4" ht="15">
      <c r="A43" s="16">
        <v>37</v>
      </c>
      <c r="B43" s="48" t="s">
        <v>79</v>
      </c>
      <c r="C43" s="72">
        <v>1950</v>
      </c>
      <c r="D43" s="48" t="s">
        <v>439</v>
      </c>
    </row>
    <row r="44" spans="1:4" ht="15">
      <c r="A44" s="16">
        <v>38</v>
      </c>
      <c r="B44" s="48" t="s">
        <v>333</v>
      </c>
      <c r="C44" s="72">
        <v>1969</v>
      </c>
      <c r="D44" s="48" t="s">
        <v>419</v>
      </c>
    </row>
    <row r="45" spans="1:4" ht="15">
      <c r="A45" s="16">
        <v>39</v>
      </c>
      <c r="B45" s="48" t="s">
        <v>96</v>
      </c>
      <c r="C45" s="72">
        <v>1963</v>
      </c>
      <c r="D45" s="48" t="s">
        <v>430</v>
      </c>
    </row>
    <row r="46" spans="1:4" ht="15">
      <c r="A46" s="16">
        <v>40</v>
      </c>
      <c r="B46" s="48" t="s">
        <v>77</v>
      </c>
      <c r="C46" s="72">
        <v>1974</v>
      </c>
      <c r="D46" s="48" t="s">
        <v>438</v>
      </c>
    </row>
    <row r="47" spans="1:4" ht="15">
      <c r="A47" s="16">
        <v>41</v>
      </c>
      <c r="B47" s="48" t="s">
        <v>407</v>
      </c>
      <c r="C47" s="72">
        <v>1971</v>
      </c>
      <c r="D47" s="48" t="s">
        <v>414</v>
      </c>
    </row>
    <row r="48" spans="1:4" ht="15">
      <c r="A48" s="16">
        <v>42</v>
      </c>
      <c r="B48" s="48" t="s">
        <v>66</v>
      </c>
      <c r="C48" s="72">
        <v>1976</v>
      </c>
      <c r="D48" s="48" t="s">
        <v>414</v>
      </c>
    </row>
    <row r="49" spans="1:4" ht="15">
      <c r="A49" s="16">
        <v>43</v>
      </c>
      <c r="B49" s="48" t="s">
        <v>84</v>
      </c>
      <c r="C49" s="72">
        <v>1958</v>
      </c>
      <c r="D49" s="48" t="s">
        <v>533</v>
      </c>
    </row>
    <row r="50" spans="1:4" ht="15">
      <c r="A50" s="16">
        <v>44</v>
      </c>
      <c r="B50" s="48" t="s">
        <v>129</v>
      </c>
      <c r="C50" s="72">
        <v>1980</v>
      </c>
      <c r="D50" s="48" t="s">
        <v>418</v>
      </c>
    </row>
    <row r="51" spans="1:4" ht="15">
      <c r="A51" s="16">
        <v>45</v>
      </c>
      <c r="B51" s="48" t="s">
        <v>164</v>
      </c>
      <c r="C51" s="72">
        <v>1978</v>
      </c>
      <c r="D51" s="48" t="s">
        <v>530</v>
      </c>
    </row>
    <row r="52" spans="1:4" ht="15">
      <c r="A52" s="16">
        <v>46</v>
      </c>
      <c r="B52" s="48" t="s">
        <v>110</v>
      </c>
      <c r="C52" s="72">
        <v>1969</v>
      </c>
      <c r="D52" s="48" t="s">
        <v>440</v>
      </c>
    </row>
    <row r="53" spans="1:4" ht="15">
      <c r="A53" s="16">
        <v>47</v>
      </c>
      <c r="B53" s="48" t="s">
        <v>119</v>
      </c>
      <c r="C53" s="72">
        <v>1973</v>
      </c>
      <c r="D53" s="48" t="s">
        <v>413</v>
      </c>
    </row>
    <row r="54" spans="1:4" ht="15">
      <c r="A54" s="16">
        <v>48</v>
      </c>
      <c r="B54" s="48" t="s">
        <v>107</v>
      </c>
      <c r="C54" s="72">
        <v>1988</v>
      </c>
      <c r="D54" s="48" t="s">
        <v>440</v>
      </c>
    </row>
    <row r="55" spans="1:4" ht="15">
      <c r="A55" s="46" t="s">
        <v>540</v>
      </c>
      <c r="B55" s="151" t="s">
        <v>86</v>
      </c>
      <c r="C55" s="72">
        <v>1971</v>
      </c>
      <c r="D55" s="134" t="s">
        <v>541</v>
      </c>
    </row>
    <row r="56" spans="1:4" ht="15">
      <c r="A56" s="16">
        <v>49</v>
      </c>
      <c r="B56" s="48" t="s">
        <v>95</v>
      </c>
      <c r="C56" s="72">
        <v>1971</v>
      </c>
      <c r="D56" s="48" t="s">
        <v>413</v>
      </c>
    </row>
    <row r="57" spans="1:4" ht="15.75" thickBot="1">
      <c r="A57" s="101">
        <v>50</v>
      </c>
      <c r="B57" s="79" t="s">
        <v>421</v>
      </c>
      <c r="C57" s="80">
        <v>2001</v>
      </c>
      <c r="D57" s="79" t="s">
        <v>268</v>
      </c>
    </row>
    <row r="58" spans="1:4" ht="15.75" thickTop="1">
      <c r="A58" s="88" t="s">
        <v>337</v>
      </c>
      <c r="B58" s="77" t="s">
        <v>64</v>
      </c>
      <c r="C58" s="78">
        <v>1948</v>
      </c>
      <c r="D58" s="48" t="s">
        <v>414</v>
      </c>
    </row>
    <row r="59" spans="1:4" ht="15">
      <c r="A59" s="16" t="s">
        <v>337</v>
      </c>
      <c r="B59" s="48" t="s">
        <v>98</v>
      </c>
      <c r="C59" s="72">
        <v>1972</v>
      </c>
      <c r="D59" s="48" t="s">
        <v>533</v>
      </c>
    </row>
    <row r="60" spans="1:4" ht="15">
      <c r="A60" s="16" t="s">
        <v>337</v>
      </c>
      <c r="B60" s="48" t="s">
        <v>93</v>
      </c>
      <c r="C60" s="72">
        <v>1958</v>
      </c>
      <c r="D60" s="48" t="s">
        <v>440</v>
      </c>
    </row>
    <row r="61" spans="1:4" ht="15">
      <c r="A61" s="16" t="s">
        <v>337</v>
      </c>
      <c r="B61" s="48" t="s">
        <v>109</v>
      </c>
      <c r="C61" s="72">
        <v>1974</v>
      </c>
      <c r="D61" s="48" t="s">
        <v>438</v>
      </c>
    </row>
    <row r="62" spans="1:4" ht="15">
      <c r="A62" s="16" t="s">
        <v>337</v>
      </c>
      <c r="B62" s="48" t="s">
        <v>218</v>
      </c>
      <c r="C62" s="72">
        <v>1970</v>
      </c>
      <c r="D62" s="48" t="s">
        <v>441</v>
      </c>
    </row>
    <row r="63" spans="1:4" ht="15">
      <c r="A63" s="46" t="s">
        <v>539</v>
      </c>
      <c r="B63" s="151" t="s">
        <v>537</v>
      </c>
      <c r="C63" s="72">
        <v>1959</v>
      </c>
      <c r="D63" s="134" t="s">
        <v>439</v>
      </c>
    </row>
    <row r="64" spans="1:4" ht="15">
      <c r="A64" s="16" t="s">
        <v>337</v>
      </c>
      <c r="B64" s="48" t="s">
        <v>49</v>
      </c>
      <c r="C64" s="72">
        <v>1977</v>
      </c>
      <c r="D64" s="48" t="s">
        <v>413</v>
      </c>
    </row>
    <row r="65" spans="1:4" ht="15">
      <c r="A65" s="16" t="s">
        <v>337</v>
      </c>
      <c r="B65" s="48" t="s">
        <v>103</v>
      </c>
      <c r="C65" s="72">
        <v>1946</v>
      </c>
      <c r="D65" s="48" t="s">
        <v>413</v>
      </c>
    </row>
    <row r="66" spans="1:4" ht="15">
      <c r="A66" s="16" t="s">
        <v>337</v>
      </c>
      <c r="B66" s="48" t="s">
        <v>102</v>
      </c>
      <c r="C66" s="72">
        <v>1974</v>
      </c>
      <c r="D66" s="48" t="s">
        <v>413</v>
      </c>
    </row>
    <row r="67" spans="1:4" ht="15">
      <c r="A67" s="16" t="s">
        <v>337</v>
      </c>
      <c r="B67" s="48" t="s">
        <v>230</v>
      </c>
      <c r="C67" s="72">
        <v>1977</v>
      </c>
      <c r="D67" s="48" t="s">
        <v>529</v>
      </c>
    </row>
    <row r="68" spans="1:4" ht="15.75" thickBot="1">
      <c r="A68" s="101" t="s">
        <v>337</v>
      </c>
      <c r="B68" s="79" t="s">
        <v>101</v>
      </c>
      <c r="C68" s="80">
        <v>1962</v>
      </c>
      <c r="D68" s="79" t="s">
        <v>531</v>
      </c>
    </row>
    <row r="69" spans="1:4" ht="15.75" thickTop="1">
      <c r="A69" s="88" t="s">
        <v>338</v>
      </c>
      <c r="B69" s="77" t="s">
        <v>141</v>
      </c>
      <c r="C69" s="78">
        <v>1974</v>
      </c>
      <c r="D69" s="48" t="s">
        <v>533</v>
      </c>
    </row>
    <row r="70" spans="1:4" ht="15">
      <c r="A70" s="16" t="s">
        <v>338</v>
      </c>
      <c r="B70" s="48" t="s">
        <v>120</v>
      </c>
      <c r="C70" s="72">
        <v>1958</v>
      </c>
      <c r="D70" s="48" t="s">
        <v>418</v>
      </c>
    </row>
    <row r="71" spans="1:4" ht="15">
      <c r="A71" s="16" t="s">
        <v>338</v>
      </c>
      <c r="B71" s="48" t="s">
        <v>43</v>
      </c>
      <c r="C71" s="72">
        <v>1964</v>
      </c>
      <c r="D71" s="48" t="s">
        <v>430</v>
      </c>
    </row>
    <row r="72" spans="1:4" ht="15">
      <c r="A72" s="16" t="s">
        <v>338</v>
      </c>
      <c r="B72" s="48" t="s">
        <v>185</v>
      </c>
      <c r="C72" s="72">
        <v>1954</v>
      </c>
      <c r="D72" s="48" t="s">
        <v>533</v>
      </c>
    </row>
    <row r="73" spans="1:4" ht="15">
      <c r="A73" s="16" t="s">
        <v>338</v>
      </c>
      <c r="B73" s="48" t="s">
        <v>111</v>
      </c>
      <c r="C73" s="72">
        <v>1975</v>
      </c>
      <c r="D73" s="48" t="s">
        <v>439</v>
      </c>
    </row>
    <row r="74" spans="1:4" ht="15">
      <c r="A74" s="16" t="s">
        <v>338</v>
      </c>
      <c r="B74" s="48" t="s">
        <v>92</v>
      </c>
      <c r="C74" s="72">
        <v>1979</v>
      </c>
      <c r="D74" s="48" t="s">
        <v>533</v>
      </c>
    </row>
    <row r="75" spans="1:4" ht="15">
      <c r="A75" s="16" t="s">
        <v>338</v>
      </c>
      <c r="B75" s="48" t="s">
        <v>181</v>
      </c>
      <c r="C75" s="72">
        <v>1971</v>
      </c>
      <c r="D75" s="48" t="s">
        <v>429</v>
      </c>
    </row>
    <row r="76" spans="1:4" ht="15">
      <c r="A76" s="16" t="s">
        <v>338</v>
      </c>
      <c r="B76" s="48" t="s">
        <v>224</v>
      </c>
      <c r="C76" s="72">
        <v>1943</v>
      </c>
      <c r="D76" s="48" t="s">
        <v>441</v>
      </c>
    </row>
    <row r="77" spans="1:4" ht="15">
      <c r="A77" s="16" t="s">
        <v>338</v>
      </c>
      <c r="B77" s="48" t="s">
        <v>106</v>
      </c>
      <c r="C77" s="72">
        <v>1954</v>
      </c>
      <c r="D77" s="48" t="s">
        <v>419</v>
      </c>
    </row>
    <row r="78" spans="1:4" ht="15.75" thickBot="1">
      <c r="A78" s="101" t="s">
        <v>338</v>
      </c>
      <c r="B78" s="79" t="s">
        <v>167</v>
      </c>
      <c r="C78" s="80">
        <v>1960</v>
      </c>
      <c r="D78" s="79" t="s">
        <v>429</v>
      </c>
    </row>
    <row r="79" spans="1:4" ht="15.75" thickTop="1">
      <c r="A79" s="88" t="s">
        <v>339</v>
      </c>
      <c r="B79" s="77" t="s">
        <v>173</v>
      </c>
      <c r="C79" s="78">
        <v>1954</v>
      </c>
      <c r="D79" s="77" t="s">
        <v>372</v>
      </c>
    </row>
    <row r="80" spans="1:4" ht="15">
      <c r="A80" s="16" t="s">
        <v>339</v>
      </c>
      <c r="B80" s="48" t="s">
        <v>169</v>
      </c>
      <c r="C80" s="72">
        <v>1966</v>
      </c>
      <c r="D80" s="48" t="s">
        <v>372</v>
      </c>
    </row>
    <row r="81" spans="1:4" ht="15">
      <c r="A81" s="16" t="s">
        <v>339</v>
      </c>
      <c r="B81" s="48" t="s">
        <v>159</v>
      </c>
      <c r="C81" s="72">
        <v>1973</v>
      </c>
      <c r="D81" s="48" t="s">
        <v>535</v>
      </c>
    </row>
    <row r="82" spans="1:4" ht="15">
      <c r="A82" s="16" t="s">
        <v>339</v>
      </c>
      <c r="B82" s="48" t="s">
        <v>283</v>
      </c>
      <c r="C82" s="72">
        <v>1963</v>
      </c>
      <c r="D82" s="48" t="s">
        <v>529</v>
      </c>
    </row>
    <row r="83" spans="1:4" ht="15">
      <c r="A83" s="16" t="s">
        <v>339</v>
      </c>
      <c r="B83" s="48" t="s">
        <v>89</v>
      </c>
      <c r="C83" s="72">
        <v>1978</v>
      </c>
      <c r="D83" s="48" t="s">
        <v>418</v>
      </c>
    </row>
    <row r="84" spans="1:4" ht="15">
      <c r="A84" s="16" t="s">
        <v>339</v>
      </c>
      <c r="B84" s="48" t="s">
        <v>180</v>
      </c>
      <c r="C84" s="72">
        <v>1964</v>
      </c>
      <c r="D84" s="48" t="s">
        <v>372</v>
      </c>
    </row>
    <row r="85" spans="1:4" ht="15">
      <c r="A85" s="16" t="s">
        <v>339</v>
      </c>
      <c r="B85" s="48" t="s">
        <v>113</v>
      </c>
      <c r="C85" s="72">
        <v>1951</v>
      </c>
      <c r="D85" s="48" t="s">
        <v>438</v>
      </c>
    </row>
    <row r="86" spans="1:4" ht="15">
      <c r="A86" s="16" t="s">
        <v>339</v>
      </c>
      <c r="B86" s="48" t="s">
        <v>194</v>
      </c>
      <c r="C86" s="72">
        <v>1964</v>
      </c>
      <c r="D86" s="48" t="s">
        <v>529</v>
      </c>
    </row>
    <row r="87" spans="1:4" ht="15">
      <c r="A87" s="16" t="s">
        <v>339</v>
      </c>
      <c r="B87" s="48" t="s">
        <v>255</v>
      </c>
      <c r="C87" s="72">
        <v>1968</v>
      </c>
      <c r="D87" s="48" t="s">
        <v>441</v>
      </c>
    </row>
    <row r="88" spans="1:4" ht="15.75" thickBot="1">
      <c r="A88" s="101" t="s">
        <v>339</v>
      </c>
      <c r="B88" s="79" t="s">
        <v>199</v>
      </c>
      <c r="C88" s="80">
        <v>1975</v>
      </c>
      <c r="D88" s="79" t="s">
        <v>535</v>
      </c>
    </row>
    <row r="89" spans="1:4" ht="15.75" thickTop="1">
      <c r="A89" s="88" t="s">
        <v>517</v>
      </c>
      <c r="B89" s="77" t="s">
        <v>54</v>
      </c>
      <c r="C89" s="78">
        <v>1992</v>
      </c>
      <c r="D89" s="48" t="s">
        <v>419</v>
      </c>
    </row>
    <row r="90" spans="1:4" ht="15">
      <c r="A90" s="16" t="s">
        <v>517</v>
      </c>
      <c r="B90" s="48" t="s">
        <v>306</v>
      </c>
      <c r="C90" s="72">
        <v>1973</v>
      </c>
      <c r="D90" s="48" t="s">
        <v>427</v>
      </c>
    </row>
    <row r="91" spans="1:4" ht="15">
      <c r="A91" s="16" t="s">
        <v>517</v>
      </c>
      <c r="B91" s="48" t="s">
        <v>172</v>
      </c>
      <c r="C91" s="72">
        <v>1973</v>
      </c>
      <c r="D91" s="48" t="s">
        <v>530</v>
      </c>
    </row>
    <row r="92" spans="1:4" ht="15">
      <c r="A92" s="16" t="s">
        <v>517</v>
      </c>
      <c r="B92" s="48" t="s">
        <v>105</v>
      </c>
      <c r="C92" s="72">
        <v>1949</v>
      </c>
      <c r="D92" s="48" t="s">
        <v>531</v>
      </c>
    </row>
    <row r="93" spans="1:4" ht="15">
      <c r="A93" s="16" t="s">
        <v>517</v>
      </c>
      <c r="B93" s="48" t="s">
        <v>178</v>
      </c>
      <c r="C93" s="72">
        <v>1993</v>
      </c>
      <c r="D93" s="48" t="s">
        <v>534</v>
      </c>
    </row>
    <row r="94" spans="1:4" ht="15">
      <c r="A94" s="16" t="s">
        <v>517</v>
      </c>
      <c r="B94" s="48" t="s">
        <v>137</v>
      </c>
      <c r="C94" s="72">
        <v>1977</v>
      </c>
      <c r="D94" s="48" t="s">
        <v>533</v>
      </c>
    </row>
    <row r="95" spans="1:4" ht="15">
      <c r="A95" s="16" t="s">
        <v>517</v>
      </c>
      <c r="B95" s="48" t="s">
        <v>406</v>
      </c>
      <c r="C95" s="72">
        <v>1959</v>
      </c>
      <c r="D95" s="48" t="s">
        <v>427</v>
      </c>
    </row>
    <row r="96" spans="1:4" ht="15">
      <c r="A96" s="74" t="s">
        <v>519</v>
      </c>
      <c r="B96" s="75" t="s">
        <v>450</v>
      </c>
      <c r="C96" s="72">
        <v>1991</v>
      </c>
      <c r="D96" s="48" t="s">
        <v>427</v>
      </c>
    </row>
    <row r="97" spans="1:4" ht="15">
      <c r="A97" s="16" t="s">
        <v>517</v>
      </c>
      <c r="B97" s="48" t="s">
        <v>123</v>
      </c>
      <c r="C97" s="72">
        <v>1972</v>
      </c>
      <c r="D97" s="48" t="s">
        <v>418</v>
      </c>
    </row>
    <row r="98" spans="1:4" ht="15">
      <c r="A98" s="16" t="s">
        <v>517</v>
      </c>
      <c r="B98" s="48" t="s">
        <v>126</v>
      </c>
      <c r="C98" s="72">
        <v>1966</v>
      </c>
      <c r="D98" s="48" t="s">
        <v>419</v>
      </c>
    </row>
    <row r="99" spans="1:4" ht="15">
      <c r="A99" s="16" t="s">
        <v>517</v>
      </c>
      <c r="B99" s="48" t="s">
        <v>131</v>
      </c>
      <c r="C99" s="72">
        <v>1962</v>
      </c>
      <c r="D99" s="48" t="s">
        <v>413</v>
      </c>
    </row>
    <row r="100" spans="1:4" ht="15.75" thickBot="1">
      <c r="A100" s="99" t="s">
        <v>517</v>
      </c>
      <c r="B100" s="79" t="s">
        <v>205</v>
      </c>
      <c r="C100" s="80">
        <v>1952</v>
      </c>
      <c r="D100" s="79" t="s">
        <v>429</v>
      </c>
    </row>
    <row r="101" spans="1:4" ht="15.75" thickTop="1">
      <c r="A101" s="100" t="s">
        <v>518</v>
      </c>
      <c r="B101" s="77" t="s">
        <v>232</v>
      </c>
      <c r="C101" s="78">
        <v>1954</v>
      </c>
      <c r="D101" s="77" t="s">
        <v>441</v>
      </c>
    </row>
    <row r="102" spans="1:4" ht="15">
      <c r="A102" s="47" t="s">
        <v>518</v>
      </c>
      <c r="B102" s="48" t="s">
        <v>176</v>
      </c>
      <c r="C102" s="72">
        <v>1950</v>
      </c>
      <c r="D102" s="48" t="s">
        <v>535</v>
      </c>
    </row>
    <row r="103" spans="1:4" ht="15">
      <c r="A103" s="47" t="s">
        <v>518</v>
      </c>
      <c r="B103" s="48" t="s">
        <v>297</v>
      </c>
      <c r="C103" s="72">
        <v>1970</v>
      </c>
      <c r="D103" s="48" t="s">
        <v>427</v>
      </c>
    </row>
    <row r="104" spans="1:4" ht="15">
      <c r="A104" s="47" t="s">
        <v>518</v>
      </c>
      <c r="B104" s="48" t="s">
        <v>175</v>
      </c>
      <c r="C104" s="72">
        <v>1976</v>
      </c>
      <c r="D104" s="48" t="s">
        <v>530</v>
      </c>
    </row>
    <row r="105" spans="1:4" ht="15">
      <c r="A105" s="47" t="s">
        <v>518</v>
      </c>
      <c r="B105" s="48" t="s">
        <v>286</v>
      </c>
      <c r="C105" s="72">
        <v>1977</v>
      </c>
      <c r="D105" s="48" t="s">
        <v>529</v>
      </c>
    </row>
    <row r="106" spans="1:4" ht="15">
      <c r="A106" s="47" t="s">
        <v>518</v>
      </c>
      <c r="B106" s="48" t="s">
        <v>149</v>
      </c>
      <c r="C106" s="72">
        <v>1970</v>
      </c>
      <c r="D106" s="48" t="s">
        <v>531</v>
      </c>
    </row>
    <row r="107" spans="1:4" ht="15">
      <c r="A107" s="47" t="s">
        <v>518</v>
      </c>
      <c r="B107" s="48" t="s">
        <v>284</v>
      </c>
      <c r="C107" s="72">
        <v>1962</v>
      </c>
      <c r="D107" s="48" t="s">
        <v>472</v>
      </c>
    </row>
    <row r="108" spans="1:4" ht="15">
      <c r="A108" s="46" t="s">
        <v>520</v>
      </c>
      <c r="B108" s="73" t="s">
        <v>483</v>
      </c>
      <c r="C108" s="72">
        <v>1976</v>
      </c>
      <c r="D108" s="48" t="s">
        <v>531</v>
      </c>
    </row>
    <row r="109" spans="1:4" ht="15">
      <c r="A109" s="47" t="s">
        <v>518</v>
      </c>
      <c r="B109" s="48" t="s">
        <v>155</v>
      </c>
      <c r="C109" s="72">
        <v>1966</v>
      </c>
      <c r="D109" s="48" t="s">
        <v>533</v>
      </c>
    </row>
    <row r="110" spans="1:4" ht="15.75" thickBot="1">
      <c r="A110" s="99" t="s">
        <v>518</v>
      </c>
      <c r="B110" s="79" t="s">
        <v>145</v>
      </c>
      <c r="C110" s="80">
        <v>1976</v>
      </c>
      <c r="D110" s="79" t="s">
        <v>438</v>
      </c>
    </row>
    <row r="111" spans="1:4" ht="15.75" thickTop="1">
      <c r="A111" s="88" t="s">
        <v>340</v>
      </c>
      <c r="B111" s="77" t="s">
        <v>446</v>
      </c>
      <c r="C111" s="78">
        <v>1962</v>
      </c>
      <c r="D111" s="48" t="s">
        <v>429</v>
      </c>
    </row>
    <row r="112" spans="1:4" ht="15">
      <c r="A112" s="16" t="s">
        <v>340</v>
      </c>
      <c r="B112" s="48" t="s">
        <v>138</v>
      </c>
      <c r="C112" s="72">
        <v>1982</v>
      </c>
      <c r="D112" s="48" t="s">
        <v>418</v>
      </c>
    </row>
    <row r="113" spans="1:4" ht="15">
      <c r="A113" s="16" t="s">
        <v>340</v>
      </c>
      <c r="B113" s="48" t="s">
        <v>130</v>
      </c>
      <c r="C113" s="72">
        <v>1990</v>
      </c>
      <c r="D113" s="48" t="s">
        <v>440</v>
      </c>
    </row>
    <row r="114" spans="1:4" ht="15">
      <c r="A114" s="16" t="s">
        <v>340</v>
      </c>
      <c r="B114" s="48" t="s">
        <v>299</v>
      </c>
      <c r="C114" s="72">
        <v>1986</v>
      </c>
      <c r="D114" s="48" t="s">
        <v>427</v>
      </c>
    </row>
    <row r="115" spans="1:4" ht="15">
      <c r="A115" s="16" t="s">
        <v>340</v>
      </c>
      <c r="B115" s="48" t="s">
        <v>186</v>
      </c>
      <c r="C115" s="72">
        <v>1976</v>
      </c>
      <c r="D115" s="48" t="s">
        <v>534</v>
      </c>
    </row>
    <row r="116" spans="1:4" ht="15">
      <c r="A116" s="16" t="s">
        <v>340</v>
      </c>
      <c r="B116" s="48" t="s">
        <v>377</v>
      </c>
      <c r="C116" s="72">
        <v>1955</v>
      </c>
      <c r="D116" s="48" t="s">
        <v>533</v>
      </c>
    </row>
    <row r="117" spans="1:4" ht="15">
      <c r="A117" s="16" t="s">
        <v>340</v>
      </c>
      <c r="B117" s="48" t="s">
        <v>195</v>
      </c>
      <c r="C117" s="72">
        <v>1970</v>
      </c>
      <c r="D117" s="48" t="s">
        <v>429</v>
      </c>
    </row>
    <row r="118" spans="1:4" ht="15">
      <c r="A118" s="16" t="s">
        <v>340</v>
      </c>
      <c r="B118" s="48" t="s">
        <v>204</v>
      </c>
      <c r="C118" s="72">
        <v>1958</v>
      </c>
      <c r="D118" s="48" t="s">
        <v>429</v>
      </c>
    </row>
    <row r="119" spans="1:4" ht="15">
      <c r="A119" s="16" t="s">
        <v>340</v>
      </c>
      <c r="B119" s="48" t="s">
        <v>35</v>
      </c>
      <c r="C119" s="72">
        <v>1964</v>
      </c>
      <c r="D119" s="48" t="s">
        <v>430</v>
      </c>
    </row>
    <row r="120" spans="1:4" ht="15">
      <c r="A120" s="16" t="s">
        <v>340</v>
      </c>
      <c r="B120" s="48" t="s">
        <v>402</v>
      </c>
      <c r="C120" s="72">
        <v>1973</v>
      </c>
      <c r="D120" s="48" t="s">
        <v>532</v>
      </c>
    </row>
    <row r="121" spans="1:4" ht="15">
      <c r="A121" s="74" t="s">
        <v>341</v>
      </c>
      <c r="B121" s="73" t="s">
        <v>121</v>
      </c>
      <c r="C121" s="72">
        <v>1988</v>
      </c>
      <c r="D121" s="48" t="s">
        <v>418</v>
      </c>
    </row>
    <row r="122" spans="1:4" ht="15">
      <c r="A122" s="16" t="s">
        <v>340</v>
      </c>
      <c r="B122" s="48" t="s">
        <v>401</v>
      </c>
      <c r="C122" s="72">
        <v>1978</v>
      </c>
      <c r="D122" s="48" t="s">
        <v>414</v>
      </c>
    </row>
    <row r="123" spans="1:4" ht="15">
      <c r="A123" s="16" t="s">
        <v>340</v>
      </c>
      <c r="B123" s="48" t="s">
        <v>203</v>
      </c>
      <c r="C123" s="72">
        <v>1977</v>
      </c>
      <c r="D123" s="48" t="s">
        <v>429</v>
      </c>
    </row>
    <row r="124" spans="1:4" ht="15">
      <c r="A124" s="76" t="s">
        <v>341</v>
      </c>
      <c r="B124" s="73" t="s">
        <v>290</v>
      </c>
      <c r="C124" s="72">
        <v>1998</v>
      </c>
      <c r="D124" s="48" t="s">
        <v>439</v>
      </c>
    </row>
    <row r="125" spans="1:4" ht="15">
      <c r="A125" s="16" t="s">
        <v>340</v>
      </c>
      <c r="B125" s="48" t="s">
        <v>238</v>
      </c>
      <c r="C125" s="72">
        <v>1977</v>
      </c>
      <c r="D125" s="48" t="s">
        <v>530</v>
      </c>
    </row>
    <row r="126" spans="1:4" ht="15">
      <c r="A126" s="16" t="s">
        <v>340</v>
      </c>
      <c r="B126" s="48" t="s">
        <v>133</v>
      </c>
      <c r="C126" s="72">
        <v>1962</v>
      </c>
      <c r="D126" s="48" t="s">
        <v>418</v>
      </c>
    </row>
    <row r="127" spans="1:4" ht="15">
      <c r="A127" s="16" t="s">
        <v>340</v>
      </c>
      <c r="B127" s="48" t="s">
        <v>147</v>
      </c>
      <c r="C127" s="72">
        <v>1957</v>
      </c>
      <c r="D127" s="48" t="s">
        <v>438</v>
      </c>
    </row>
    <row r="128" spans="1:4" ht="15">
      <c r="A128" s="16" t="s">
        <v>340</v>
      </c>
      <c r="B128" s="48" t="s">
        <v>237</v>
      </c>
      <c r="C128" s="72">
        <v>1991</v>
      </c>
      <c r="D128" s="48" t="s">
        <v>418</v>
      </c>
    </row>
    <row r="129" spans="1:4" ht="15">
      <c r="A129" s="16" t="s">
        <v>340</v>
      </c>
      <c r="B129" s="48" t="s">
        <v>390</v>
      </c>
      <c r="C129" s="72">
        <v>1953</v>
      </c>
      <c r="D129" s="48" t="s">
        <v>534</v>
      </c>
    </row>
    <row r="130" spans="1:4" ht="15">
      <c r="A130" s="16" t="s">
        <v>340</v>
      </c>
      <c r="B130" s="48" t="s">
        <v>226</v>
      </c>
      <c r="C130" s="72">
        <v>1961</v>
      </c>
      <c r="D130" s="48" t="s">
        <v>429</v>
      </c>
    </row>
    <row r="131" spans="1:4" ht="15">
      <c r="A131" s="16" t="s">
        <v>340</v>
      </c>
      <c r="B131" s="48" t="s">
        <v>136</v>
      </c>
      <c r="C131" s="72">
        <v>1987</v>
      </c>
      <c r="D131" s="48" t="s">
        <v>439</v>
      </c>
    </row>
    <row r="132" spans="1:4" ht="15.75" thickBot="1">
      <c r="A132" s="101" t="s">
        <v>340</v>
      </c>
      <c r="B132" s="79" t="s">
        <v>454</v>
      </c>
      <c r="C132" s="80">
        <v>1951</v>
      </c>
      <c r="D132" s="79" t="s">
        <v>427</v>
      </c>
    </row>
    <row r="133" spans="1:4" ht="15.75" thickTop="1">
      <c r="A133" s="88" t="s">
        <v>342</v>
      </c>
      <c r="B133" s="77" t="s">
        <v>189</v>
      </c>
      <c r="C133" s="78">
        <v>1960</v>
      </c>
      <c r="D133" s="48" t="s">
        <v>534</v>
      </c>
    </row>
    <row r="134" spans="1:4" ht="15">
      <c r="A134" s="16" t="s">
        <v>342</v>
      </c>
      <c r="B134" s="48" t="s">
        <v>148</v>
      </c>
      <c r="C134" s="72">
        <v>1991</v>
      </c>
      <c r="D134" s="48" t="s">
        <v>418</v>
      </c>
    </row>
    <row r="135" spans="1:4" ht="15">
      <c r="A135" s="16" t="s">
        <v>342</v>
      </c>
      <c r="B135" s="48" t="s">
        <v>117</v>
      </c>
      <c r="C135" s="72">
        <v>1974</v>
      </c>
      <c r="D135" s="48" t="s">
        <v>531</v>
      </c>
    </row>
    <row r="136" spans="1:4" ht="15">
      <c r="A136" s="16" t="s">
        <v>342</v>
      </c>
      <c r="B136" s="48" t="s">
        <v>289</v>
      </c>
      <c r="C136" s="72">
        <v>1957</v>
      </c>
      <c r="D136" s="48" t="s">
        <v>472</v>
      </c>
    </row>
    <row r="137" spans="1:4" ht="15">
      <c r="A137" s="16" t="s">
        <v>342</v>
      </c>
      <c r="B137" s="48" t="s">
        <v>50</v>
      </c>
      <c r="C137" s="72">
        <v>1944</v>
      </c>
      <c r="D137" s="48" t="s">
        <v>441</v>
      </c>
    </row>
    <row r="138" spans="1:4" ht="15">
      <c r="A138" s="16" t="s">
        <v>342</v>
      </c>
      <c r="B138" s="48" t="s">
        <v>190</v>
      </c>
      <c r="C138" s="72">
        <v>1960</v>
      </c>
      <c r="D138" s="48" t="s">
        <v>440</v>
      </c>
    </row>
    <row r="139" spans="1:4" ht="15">
      <c r="A139" s="16" t="s">
        <v>342</v>
      </c>
      <c r="B139" s="48" t="s">
        <v>115</v>
      </c>
      <c r="C139" s="72">
        <v>1950</v>
      </c>
      <c r="D139" s="48" t="s">
        <v>531</v>
      </c>
    </row>
    <row r="140" spans="1:4" ht="15">
      <c r="A140" s="16" t="s">
        <v>342</v>
      </c>
      <c r="B140" s="48" t="s">
        <v>207</v>
      </c>
      <c r="C140" s="72">
        <v>1974</v>
      </c>
      <c r="D140" s="48" t="s">
        <v>534</v>
      </c>
    </row>
    <row r="141" spans="1:4" ht="15">
      <c r="A141" s="16" t="s">
        <v>342</v>
      </c>
      <c r="B141" s="48" t="s">
        <v>295</v>
      </c>
      <c r="C141" s="72">
        <v>1979</v>
      </c>
      <c r="D141" s="48" t="s">
        <v>532</v>
      </c>
    </row>
    <row r="142" spans="1:4" ht="15">
      <c r="A142" s="16" t="s">
        <v>342</v>
      </c>
      <c r="B142" s="48" t="s">
        <v>248</v>
      </c>
      <c r="C142" s="72">
        <v>1971</v>
      </c>
      <c r="D142" s="48" t="s">
        <v>533</v>
      </c>
    </row>
    <row r="143" spans="1:4" ht="15">
      <c r="A143" s="16" t="s">
        <v>342</v>
      </c>
      <c r="B143" s="48" t="s">
        <v>222</v>
      </c>
      <c r="C143" s="72">
        <v>1952</v>
      </c>
      <c r="D143" s="48" t="s">
        <v>532</v>
      </c>
    </row>
    <row r="144" spans="1:4" ht="15">
      <c r="A144" s="74" t="s">
        <v>343</v>
      </c>
      <c r="B144" s="73" t="s">
        <v>375</v>
      </c>
      <c r="C144" s="72">
        <v>1974</v>
      </c>
      <c r="D144" s="48" t="s">
        <v>529</v>
      </c>
    </row>
    <row r="145" spans="1:4" ht="15">
      <c r="A145" s="16" t="s">
        <v>342</v>
      </c>
      <c r="B145" s="48" t="s">
        <v>287</v>
      </c>
      <c r="C145" s="72">
        <v>1960</v>
      </c>
      <c r="D145" s="48" t="s">
        <v>532</v>
      </c>
    </row>
    <row r="146" spans="1:4" ht="15">
      <c r="A146" s="16" t="s">
        <v>342</v>
      </c>
      <c r="B146" s="48" t="s">
        <v>308</v>
      </c>
      <c r="C146" s="72">
        <v>1969</v>
      </c>
      <c r="D146" s="48" t="s">
        <v>427</v>
      </c>
    </row>
    <row r="147" spans="1:4" ht="15">
      <c r="A147" s="16" t="s">
        <v>342</v>
      </c>
      <c r="B147" s="48" t="s">
        <v>256</v>
      </c>
      <c r="C147" s="72">
        <v>1952</v>
      </c>
      <c r="D147" s="48" t="s">
        <v>532</v>
      </c>
    </row>
    <row r="148" spans="1:4" ht="15">
      <c r="A148" s="16" t="s">
        <v>342</v>
      </c>
      <c r="B148" s="48" t="s">
        <v>183</v>
      </c>
      <c r="C148" s="72">
        <v>1944</v>
      </c>
      <c r="D148" s="48" t="s">
        <v>413</v>
      </c>
    </row>
    <row r="149" spans="1:4" ht="15">
      <c r="A149" s="16" t="s">
        <v>342</v>
      </c>
      <c r="B149" s="48" t="s">
        <v>382</v>
      </c>
      <c r="C149" s="72">
        <v>1955</v>
      </c>
      <c r="D149" s="48" t="s">
        <v>427</v>
      </c>
    </row>
    <row r="150" spans="1:4" ht="15">
      <c r="A150" s="16" t="s">
        <v>342</v>
      </c>
      <c r="B150" s="48" t="s">
        <v>304</v>
      </c>
      <c r="C150" s="72">
        <v>2002</v>
      </c>
      <c r="D150" s="48" t="s">
        <v>413</v>
      </c>
    </row>
    <row r="151" spans="1:4" ht="15">
      <c r="A151" s="74" t="s">
        <v>343</v>
      </c>
      <c r="B151" s="73" t="s">
        <v>188</v>
      </c>
      <c r="C151" s="72">
        <v>1953</v>
      </c>
      <c r="D151" s="48" t="s">
        <v>438</v>
      </c>
    </row>
    <row r="152" spans="1:4" ht="15">
      <c r="A152" s="16" t="s">
        <v>342</v>
      </c>
      <c r="B152" s="48" t="s">
        <v>40</v>
      </c>
      <c r="C152" s="72">
        <v>1999</v>
      </c>
      <c r="D152" s="48" t="s">
        <v>430</v>
      </c>
    </row>
    <row r="153" spans="1:4" ht="15">
      <c r="A153" s="16" t="s">
        <v>342</v>
      </c>
      <c r="B153" s="48" t="s">
        <v>379</v>
      </c>
      <c r="C153" s="72">
        <v>1972</v>
      </c>
      <c r="D153" s="48" t="s">
        <v>427</v>
      </c>
    </row>
    <row r="154" spans="1:4" ht="15">
      <c r="A154" s="16" t="s">
        <v>342</v>
      </c>
      <c r="B154" s="48" t="s">
        <v>291</v>
      </c>
      <c r="C154" s="72">
        <v>1951</v>
      </c>
      <c r="D154" s="48" t="s">
        <v>532</v>
      </c>
    </row>
    <row r="155" spans="1:4" ht="15">
      <c r="A155" s="143" t="s">
        <v>343</v>
      </c>
      <c r="B155" s="148" t="s">
        <v>124</v>
      </c>
      <c r="C155" s="149">
        <v>1961</v>
      </c>
      <c r="D155" s="150" t="s">
        <v>439</v>
      </c>
    </row>
    <row r="156" spans="1:4" ht="15.75" thickBot="1">
      <c r="A156" s="102" t="s">
        <v>343</v>
      </c>
      <c r="B156" s="103" t="s">
        <v>220</v>
      </c>
      <c r="C156" s="80">
        <v>1944</v>
      </c>
      <c r="D156" s="79" t="s">
        <v>532</v>
      </c>
    </row>
    <row r="157" spans="1:4" ht="15.75" thickTop="1">
      <c r="A157" s="88" t="s">
        <v>344</v>
      </c>
      <c r="B157" s="77" t="s">
        <v>233</v>
      </c>
      <c r="C157" s="78">
        <v>1959</v>
      </c>
      <c r="D157" s="77" t="s">
        <v>418</v>
      </c>
    </row>
    <row r="158" spans="1:4" ht="15">
      <c r="A158" s="16" t="s">
        <v>344</v>
      </c>
      <c r="B158" s="48" t="s">
        <v>198</v>
      </c>
      <c r="C158" s="72">
        <v>1977</v>
      </c>
      <c r="D158" s="48" t="s">
        <v>419</v>
      </c>
    </row>
    <row r="159" spans="1:4" ht="15">
      <c r="A159" s="16" t="s">
        <v>344</v>
      </c>
      <c r="B159" s="48" t="s">
        <v>191</v>
      </c>
      <c r="C159" s="72">
        <v>1975</v>
      </c>
      <c r="D159" s="48" t="s">
        <v>535</v>
      </c>
    </row>
    <row r="160" spans="1:4" ht="15">
      <c r="A160" s="16" t="s">
        <v>344</v>
      </c>
      <c r="B160" s="48" t="s">
        <v>146</v>
      </c>
      <c r="C160" s="72">
        <v>1967</v>
      </c>
      <c r="D160" s="48" t="s">
        <v>413</v>
      </c>
    </row>
    <row r="161" spans="1:4" ht="15">
      <c r="A161" s="16" t="s">
        <v>344</v>
      </c>
      <c r="B161" s="48" t="s">
        <v>378</v>
      </c>
      <c r="C161" s="72">
        <v>1974</v>
      </c>
      <c r="D161" s="48" t="s">
        <v>427</v>
      </c>
    </row>
    <row r="162" spans="1:4" ht="15">
      <c r="A162" s="16" t="s">
        <v>344</v>
      </c>
      <c r="B162" s="48" t="s">
        <v>192</v>
      </c>
      <c r="C162" s="72">
        <v>1990</v>
      </c>
      <c r="D162" s="48" t="s">
        <v>440</v>
      </c>
    </row>
    <row r="163" spans="1:4" ht="15">
      <c r="A163" s="16" t="s">
        <v>344</v>
      </c>
      <c r="B163" s="48" t="s">
        <v>116</v>
      </c>
      <c r="C163" s="72">
        <v>1953</v>
      </c>
      <c r="D163" s="48" t="s">
        <v>438</v>
      </c>
    </row>
    <row r="164" spans="1:4" ht="15">
      <c r="A164" s="16" t="s">
        <v>344</v>
      </c>
      <c r="B164" s="48" t="s">
        <v>206</v>
      </c>
      <c r="C164" s="72">
        <v>1967</v>
      </c>
      <c r="D164" s="48" t="s">
        <v>533</v>
      </c>
    </row>
    <row r="165" spans="1:4" ht="15">
      <c r="A165" s="46" t="s">
        <v>345</v>
      </c>
      <c r="B165" s="73" t="s">
        <v>288</v>
      </c>
      <c r="C165" s="72">
        <v>1982</v>
      </c>
      <c r="D165" s="48" t="s">
        <v>439</v>
      </c>
    </row>
    <row r="166" spans="1:4" ht="15">
      <c r="A166" s="16" t="s">
        <v>344</v>
      </c>
      <c r="B166" s="48" t="s">
        <v>201</v>
      </c>
      <c r="C166" s="72">
        <v>1967</v>
      </c>
      <c r="D166" s="48" t="s">
        <v>534</v>
      </c>
    </row>
    <row r="167" spans="1:4" ht="15">
      <c r="A167" s="16" t="s">
        <v>344</v>
      </c>
      <c r="B167" s="48" t="s">
        <v>42</v>
      </c>
      <c r="C167" s="72">
        <v>1965</v>
      </c>
      <c r="D167" s="48" t="s">
        <v>430</v>
      </c>
    </row>
    <row r="168" spans="1:4" ht="15">
      <c r="A168" s="16" t="s">
        <v>344</v>
      </c>
      <c r="B168" s="48" t="s">
        <v>187</v>
      </c>
      <c r="C168" s="72">
        <v>1952</v>
      </c>
      <c r="D168" s="48" t="s">
        <v>372</v>
      </c>
    </row>
    <row r="169" spans="1:4" ht="15">
      <c r="A169" s="46" t="s">
        <v>345</v>
      </c>
      <c r="B169" s="75" t="s">
        <v>235</v>
      </c>
      <c r="C169" s="72">
        <v>1980</v>
      </c>
      <c r="D169" s="48" t="s">
        <v>439</v>
      </c>
    </row>
    <row r="170" spans="1:4" ht="15">
      <c r="A170" s="16" t="s">
        <v>344</v>
      </c>
      <c r="B170" s="48" t="s">
        <v>152</v>
      </c>
      <c r="C170" s="72">
        <v>1952</v>
      </c>
      <c r="D170" s="48" t="s">
        <v>533</v>
      </c>
    </row>
    <row r="171" spans="1:4" ht="15">
      <c r="A171" s="16" t="s">
        <v>344</v>
      </c>
      <c r="B171" s="48" t="s">
        <v>162</v>
      </c>
      <c r="C171" s="72">
        <v>1945</v>
      </c>
      <c r="D171" s="48" t="s">
        <v>530</v>
      </c>
    </row>
    <row r="172" spans="1:4" ht="15">
      <c r="A172" s="16" t="s">
        <v>344</v>
      </c>
      <c r="B172" s="48" t="s">
        <v>182</v>
      </c>
      <c r="C172" s="72">
        <v>1948</v>
      </c>
      <c r="D172" s="48" t="s">
        <v>438</v>
      </c>
    </row>
    <row r="173" spans="1:4" ht="15">
      <c r="A173" s="16" t="s">
        <v>344</v>
      </c>
      <c r="B173" s="48" t="s">
        <v>231</v>
      </c>
      <c r="C173" s="72">
        <v>1961</v>
      </c>
      <c r="D173" s="48" t="s">
        <v>414</v>
      </c>
    </row>
    <row r="174" spans="1:4" ht="15">
      <c r="A174" s="16" t="s">
        <v>344</v>
      </c>
      <c r="B174" s="48" t="s">
        <v>479</v>
      </c>
      <c r="C174" s="72">
        <v>1993</v>
      </c>
      <c r="D174" s="48" t="s">
        <v>427</v>
      </c>
    </row>
    <row r="175" spans="1:4" ht="15">
      <c r="A175" s="16" t="s">
        <v>344</v>
      </c>
      <c r="B175" s="48" t="s">
        <v>132</v>
      </c>
      <c r="C175" s="72">
        <v>1970</v>
      </c>
      <c r="D175" s="48" t="s">
        <v>419</v>
      </c>
    </row>
    <row r="176" spans="1:4" ht="15">
      <c r="A176" s="16" t="s">
        <v>344</v>
      </c>
      <c r="B176" s="48" t="s">
        <v>478</v>
      </c>
      <c r="C176" s="72">
        <v>1992</v>
      </c>
      <c r="D176" s="48" t="s">
        <v>439</v>
      </c>
    </row>
    <row r="177" spans="1:4" ht="15">
      <c r="A177" s="74" t="s">
        <v>345</v>
      </c>
      <c r="B177" s="73" t="s">
        <v>403</v>
      </c>
      <c r="C177" s="72">
        <v>1948</v>
      </c>
      <c r="D177" s="48" t="s">
        <v>413</v>
      </c>
    </row>
    <row r="178" spans="1:4" ht="15">
      <c r="A178" s="74" t="s">
        <v>345</v>
      </c>
      <c r="B178" s="75" t="s">
        <v>247</v>
      </c>
      <c r="C178" s="72">
        <v>1984</v>
      </c>
      <c r="D178" s="48" t="s">
        <v>440</v>
      </c>
    </row>
    <row r="179" spans="1:4" ht="15">
      <c r="A179" s="16" t="s">
        <v>344</v>
      </c>
      <c r="B179" s="48" t="s">
        <v>156</v>
      </c>
      <c r="C179" s="72">
        <v>1968</v>
      </c>
      <c r="D179" s="48" t="s">
        <v>531</v>
      </c>
    </row>
    <row r="180" spans="1:4" ht="15.75" thickBot="1">
      <c r="A180" s="101" t="s">
        <v>344</v>
      </c>
      <c r="B180" s="79" t="s">
        <v>307</v>
      </c>
      <c r="C180" s="80">
        <v>1966</v>
      </c>
      <c r="D180" s="79" t="s">
        <v>427</v>
      </c>
    </row>
    <row r="181" spans="1:4" ht="15.75" thickTop="1">
      <c r="A181" s="88" t="s">
        <v>347</v>
      </c>
      <c r="B181" s="77" t="s">
        <v>139</v>
      </c>
      <c r="C181" s="78">
        <v>1980</v>
      </c>
      <c r="D181" s="48" t="s">
        <v>439</v>
      </c>
    </row>
    <row r="182" spans="1:4" ht="15">
      <c r="A182" s="16" t="s">
        <v>347</v>
      </c>
      <c r="B182" s="48" t="s">
        <v>253</v>
      </c>
      <c r="C182" s="72">
        <v>1972</v>
      </c>
      <c r="D182" s="48" t="s">
        <v>533</v>
      </c>
    </row>
    <row r="183" spans="1:4" ht="15">
      <c r="A183" s="16" t="s">
        <v>347</v>
      </c>
      <c r="B183" s="48" t="s">
        <v>301</v>
      </c>
      <c r="C183" s="72">
        <v>1981</v>
      </c>
      <c r="D183" s="48" t="s">
        <v>440</v>
      </c>
    </row>
    <row r="184" spans="1:4" ht="15">
      <c r="A184" s="16" t="s">
        <v>347</v>
      </c>
      <c r="B184" s="48" t="s">
        <v>482</v>
      </c>
      <c r="C184" s="72">
        <v>1993</v>
      </c>
      <c r="D184" s="48" t="s">
        <v>440</v>
      </c>
    </row>
    <row r="185" spans="1:4" ht="15">
      <c r="A185" s="16" t="s">
        <v>347</v>
      </c>
      <c r="B185" s="48" t="s">
        <v>249</v>
      </c>
      <c r="C185" s="72">
        <v>1932</v>
      </c>
      <c r="D185" s="48" t="s">
        <v>531</v>
      </c>
    </row>
    <row r="186" spans="1:4" ht="15">
      <c r="A186" s="16" t="s">
        <v>347</v>
      </c>
      <c r="B186" s="48" t="s">
        <v>144</v>
      </c>
      <c r="C186" s="72">
        <v>1953</v>
      </c>
      <c r="D186" s="48" t="s">
        <v>438</v>
      </c>
    </row>
    <row r="187" spans="1:4" ht="15">
      <c r="A187" s="16" t="s">
        <v>347</v>
      </c>
      <c r="B187" s="48" t="s">
        <v>302</v>
      </c>
      <c r="C187" s="72">
        <v>1973</v>
      </c>
      <c r="D187" s="48" t="s">
        <v>427</v>
      </c>
    </row>
    <row r="188" spans="1:4" ht="15">
      <c r="A188" s="16" t="s">
        <v>347</v>
      </c>
      <c r="B188" s="48" t="s">
        <v>303</v>
      </c>
      <c r="C188" s="72">
        <v>1949</v>
      </c>
      <c r="D188" s="48" t="s">
        <v>413</v>
      </c>
    </row>
    <row r="189" spans="1:4" ht="15">
      <c r="A189" s="16" t="s">
        <v>347</v>
      </c>
      <c r="B189" s="48" t="s">
        <v>127</v>
      </c>
      <c r="C189" s="72">
        <v>1973</v>
      </c>
      <c r="D189" s="48" t="s">
        <v>531</v>
      </c>
    </row>
    <row r="190" spans="1:4" ht="15">
      <c r="A190" s="16" t="s">
        <v>347</v>
      </c>
      <c r="B190" s="48" t="s">
        <v>150</v>
      </c>
      <c r="C190" s="72">
        <v>1949</v>
      </c>
      <c r="D190" s="48" t="s">
        <v>533</v>
      </c>
    </row>
    <row r="191" spans="1:4" ht="15">
      <c r="A191" s="16" t="s">
        <v>347</v>
      </c>
      <c r="B191" s="48" t="s">
        <v>293</v>
      </c>
      <c r="C191" s="72">
        <v>1954</v>
      </c>
      <c r="D191" s="48" t="s">
        <v>472</v>
      </c>
    </row>
    <row r="192" spans="1:4" ht="15">
      <c r="A192" s="74" t="s">
        <v>346</v>
      </c>
      <c r="B192" s="73" t="s">
        <v>309</v>
      </c>
      <c r="C192" s="72">
        <v>1969</v>
      </c>
      <c r="D192" s="48" t="s">
        <v>427</v>
      </c>
    </row>
    <row r="193" spans="1:4" ht="15">
      <c r="A193" s="16" t="s">
        <v>347</v>
      </c>
      <c r="B193" s="48" t="s">
        <v>251</v>
      </c>
      <c r="C193" s="72">
        <v>1972</v>
      </c>
      <c r="D193" s="48" t="s">
        <v>533</v>
      </c>
    </row>
    <row r="194" spans="1:4" ht="15">
      <c r="A194" s="16" t="s">
        <v>347</v>
      </c>
      <c r="B194" s="48" t="s">
        <v>294</v>
      </c>
      <c r="C194" s="72">
        <v>1951</v>
      </c>
      <c r="D194" s="48" t="s">
        <v>532</v>
      </c>
    </row>
    <row r="195" spans="1:4" ht="15">
      <c r="A195" s="16" t="s">
        <v>347</v>
      </c>
      <c r="B195" s="48" t="s">
        <v>154</v>
      </c>
      <c r="C195" s="72">
        <v>1959</v>
      </c>
      <c r="D195" s="48" t="s">
        <v>413</v>
      </c>
    </row>
    <row r="196" spans="1:4" ht="15">
      <c r="A196" s="16" t="s">
        <v>347</v>
      </c>
      <c r="B196" s="48" t="s">
        <v>314</v>
      </c>
      <c r="C196" s="72">
        <v>1989</v>
      </c>
      <c r="D196" s="48" t="s">
        <v>534</v>
      </c>
    </row>
    <row r="197" spans="1:4" ht="15">
      <c r="A197" s="16" t="s">
        <v>347</v>
      </c>
      <c r="B197" s="48" t="s">
        <v>241</v>
      </c>
      <c r="C197" s="72">
        <v>1945</v>
      </c>
      <c r="D197" s="48" t="s">
        <v>441</v>
      </c>
    </row>
    <row r="198" spans="1:4" ht="15">
      <c r="A198" s="16" t="s">
        <v>347</v>
      </c>
      <c r="B198" s="48" t="s">
        <v>422</v>
      </c>
      <c r="C198" s="72">
        <v>2003</v>
      </c>
      <c r="D198" s="48" t="s">
        <v>268</v>
      </c>
    </row>
    <row r="199" spans="1:4" ht="15">
      <c r="A199" s="46" t="s">
        <v>346</v>
      </c>
      <c r="B199" s="73" t="s">
        <v>296</v>
      </c>
      <c r="C199" s="72">
        <v>1995</v>
      </c>
      <c r="D199" s="48" t="s">
        <v>439</v>
      </c>
    </row>
    <row r="200" spans="1:4" ht="15">
      <c r="A200" s="16" t="s">
        <v>347</v>
      </c>
      <c r="B200" s="48" t="s">
        <v>36</v>
      </c>
      <c r="C200" s="72">
        <v>1958</v>
      </c>
      <c r="D200" s="48" t="s">
        <v>430</v>
      </c>
    </row>
    <row r="201" spans="1:4" ht="15">
      <c r="A201" s="16" t="s">
        <v>347</v>
      </c>
      <c r="B201" s="48" t="s">
        <v>212</v>
      </c>
      <c r="C201" s="72">
        <v>1975</v>
      </c>
      <c r="D201" s="48" t="s">
        <v>440</v>
      </c>
    </row>
    <row r="202" spans="1:4" ht="15.75" thickBot="1">
      <c r="A202" s="99" t="s">
        <v>347</v>
      </c>
      <c r="B202" s="79" t="s">
        <v>210</v>
      </c>
      <c r="C202" s="80">
        <v>1959</v>
      </c>
      <c r="D202" s="79" t="s">
        <v>534</v>
      </c>
    </row>
    <row r="203" spans="1:4" ht="15.75" thickTop="1">
      <c r="A203" s="100" t="s">
        <v>349</v>
      </c>
      <c r="B203" s="77" t="s">
        <v>143</v>
      </c>
      <c r="C203" s="78">
        <v>1971</v>
      </c>
      <c r="D203" s="77" t="s">
        <v>418</v>
      </c>
    </row>
    <row r="204" spans="1:4" ht="15">
      <c r="A204" s="74" t="s">
        <v>348</v>
      </c>
      <c r="B204" s="73" t="s">
        <v>380</v>
      </c>
      <c r="C204" s="72">
        <v>1961</v>
      </c>
      <c r="D204" s="48" t="s">
        <v>427</v>
      </c>
    </row>
    <row r="205" spans="1:4" ht="15">
      <c r="A205" s="47" t="s">
        <v>349</v>
      </c>
      <c r="B205" s="48" t="s">
        <v>151</v>
      </c>
      <c r="C205" s="72">
        <v>1972</v>
      </c>
      <c r="D205" s="48" t="s">
        <v>438</v>
      </c>
    </row>
    <row r="206" spans="1:4" ht="15">
      <c r="A206" s="47" t="s">
        <v>349</v>
      </c>
      <c r="B206" s="48" t="s">
        <v>383</v>
      </c>
      <c r="C206" s="72">
        <v>2001</v>
      </c>
      <c r="D206" s="48" t="s">
        <v>439</v>
      </c>
    </row>
    <row r="207" spans="1:4" ht="15">
      <c r="A207" s="47" t="s">
        <v>349</v>
      </c>
      <c r="B207" s="48" t="s">
        <v>285</v>
      </c>
      <c r="C207" s="72">
        <v>1963</v>
      </c>
      <c r="D207" s="48" t="s">
        <v>430</v>
      </c>
    </row>
    <row r="208" spans="1:4" ht="15">
      <c r="A208" s="47" t="s">
        <v>349</v>
      </c>
      <c r="B208" s="48" t="s">
        <v>404</v>
      </c>
      <c r="C208" s="72">
        <v>1972</v>
      </c>
      <c r="D208" s="48" t="s">
        <v>439</v>
      </c>
    </row>
    <row r="209" spans="1:4" ht="15">
      <c r="A209" s="47" t="s">
        <v>349</v>
      </c>
      <c r="B209" s="48" t="s">
        <v>292</v>
      </c>
      <c r="C209" s="72">
        <v>1963</v>
      </c>
      <c r="D209" s="48" t="s">
        <v>472</v>
      </c>
    </row>
    <row r="210" spans="1:4" ht="15">
      <c r="A210" s="47" t="s">
        <v>349</v>
      </c>
      <c r="B210" s="48" t="s">
        <v>385</v>
      </c>
      <c r="C210" s="72">
        <v>1970</v>
      </c>
      <c r="D210" s="48" t="s">
        <v>427</v>
      </c>
    </row>
    <row r="211" spans="1:4" ht="15">
      <c r="A211" s="47" t="s">
        <v>349</v>
      </c>
      <c r="B211" s="48" t="s">
        <v>305</v>
      </c>
      <c r="C211" s="72">
        <v>1955</v>
      </c>
      <c r="D211" s="48" t="s">
        <v>413</v>
      </c>
    </row>
    <row r="212" spans="1:4" ht="15">
      <c r="A212" s="47" t="s">
        <v>349</v>
      </c>
      <c r="B212" s="48" t="s">
        <v>315</v>
      </c>
      <c r="C212" s="72">
        <v>2000</v>
      </c>
      <c r="D212" s="48" t="s">
        <v>440</v>
      </c>
    </row>
    <row r="213" spans="1:4" ht="15">
      <c r="A213" s="47" t="s">
        <v>349</v>
      </c>
      <c r="B213" s="48" t="s">
        <v>243</v>
      </c>
      <c r="C213" s="72">
        <v>1954</v>
      </c>
      <c r="D213" s="48" t="s">
        <v>530</v>
      </c>
    </row>
    <row r="214" spans="1:4" ht="15">
      <c r="A214" s="47" t="s">
        <v>349</v>
      </c>
      <c r="B214" s="48" t="s">
        <v>393</v>
      </c>
      <c r="C214" s="72">
        <v>1976</v>
      </c>
      <c r="D214" s="48" t="s">
        <v>427</v>
      </c>
    </row>
    <row r="215" spans="1:4" ht="15">
      <c r="A215" s="74" t="s">
        <v>348</v>
      </c>
      <c r="B215" s="73" t="s">
        <v>312</v>
      </c>
      <c r="C215" s="72">
        <v>1991</v>
      </c>
      <c r="D215" s="48" t="s">
        <v>472</v>
      </c>
    </row>
    <row r="216" spans="1:4" ht="15">
      <c r="A216" s="47" t="s">
        <v>349</v>
      </c>
      <c r="B216" s="48" t="s">
        <v>381</v>
      </c>
      <c r="C216" s="72">
        <v>2002</v>
      </c>
      <c r="D216" s="48" t="s">
        <v>430</v>
      </c>
    </row>
    <row r="217" spans="1:4" ht="15">
      <c r="A217" s="47" t="s">
        <v>349</v>
      </c>
      <c r="B217" s="48" t="s">
        <v>399</v>
      </c>
      <c r="C217" s="72">
        <v>1977</v>
      </c>
      <c r="D217" s="48" t="s">
        <v>427</v>
      </c>
    </row>
    <row r="218" spans="1:4" ht="15">
      <c r="A218" s="47" t="s">
        <v>349</v>
      </c>
      <c r="B218" s="48" t="s">
        <v>386</v>
      </c>
      <c r="C218" s="72">
        <v>1974</v>
      </c>
      <c r="D218" s="48" t="s">
        <v>427</v>
      </c>
    </row>
    <row r="219" spans="1:4" ht="15">
      <c r="A219" s="74" t="s">
        <v>348</v>
      </c>
      <c r="B219" s="73" t="s">
        <v>242</v>
      </c>
      <c r="C219" s="72">
        <v>1947</v>
      </c>
      <c r="D219" s="48" t="s">
        <v>414</v>
      </c>
    </row>
    <row r="220" spans="1:4" ht="15">
      <c r="A220" s="74" t="s">
        <v>348</v>
      </c>
      <c r="B220" s="73" t="s">
        <v>122</v>
      </c>
      <c r="C220" s="72">
        <v>1993</v>
      </c>
      <c r="D220" s="48" t="s">
        <v>439</v>
      </c>
    </row>
    <row r="221" spans="1:4" ht="15">
      <c r="A221" s="74" t="s">
        <v>348</v>
      </c>
      <c r="B221" s="73" t="s">
        <v>252</v>
      </c>
      <c r="C221" s="72">
        <v>1977</v>
      </c>
      <c r="D221" s="48" t="s">
        <v>530</v>
      </c>
    </row>
    <row r="222" spans="1:4" ht="15">
      <c r="A222" s="47" t="s">
        <v>349</v>
      </c>
      <c r="B222" s="48" t="s">
        <v>405</v>
      </c>
      <c r="C222" s="72">
        <v>1968</v>
      </c>
      <c r="D222" s="48" t="s">
        <v>439</v>
      </c>
    </row>
    <row r="223" spans="1:4" ht="15">
      <c r="A223" s="74" t="s">
        <v>348</v>
      </c>
      <c r="B223" s="73" t="s">
        <v>364</v>
      </c>
      <c r="C223" s="72">
        <v>1971</v>
      </c>
      <c r="D223" s="48" t="s">
        <v>438</v>
      </c>
    </row>
    <row r="224" spans="1:4" ht="15">
      <c r="A224" s="47" t="s">
        <v>349</v>
      </c>
      <c r="B224" s="48" t="s">
        <v>300</v>
      </c>
      <c r="C224" s="72">
        <v>1946</v>
      </c>
      <c r="D224" s="48" t="s">
        <v>533</v>
      </c>
    </row>
    <row r="225" spans="1:4" ht="15">
      <c r="A225" s="47" t="s">
        <v>349</v>
      </c>
      <c r="B225" s="48" t="s">
        <v>335</v>
      </c>
      <c r="C225" s="72">
        <v>1963</v>
      </c>
      <c r="D225" s="48" t="s">
        <v>441</v>
      </c>
    </row>
    <row r="226" spans="1:4" ht="15">
      <c r="A226" s="47" t="s">
        <v>349</v>
      </c>
      <c r="B226" s="48" t="s">
        <v>395</v>
      </c>
      <c r="C226" s="72">
        <v>1978</v>
      </c>
      <c r="D226" s="48" t="s">
        <v>427</v>
      </c>
    </row>
    <row r="227" spans="1:4" ht="15">
      <c r="A227" s="47" t="s">
        <v>349</v>
      </c>
      <c r="B227" s="48" t="s">
        <v>384</v>
      </c>
      <c r="C227" s="72">
        <v>1948</v>
      </c>
      <c r="D227" s="48" t="s">
        <v>533</v>
      </c>
    </row>
    <row r="228" spans="1:4" ht="15.75" thickBot="1">
      <c r="A228" s="101" t="s">
        <v>349</v>
      </c>
      <c r="B228" s="79" t="s">
        <v>250</v>
      </c>
      <c r="C228" s="80">
        <v>1974</v>
      </c>
      <c r="D228" s="79" t="s">
        <v>530</v>
      </c>
    </row>
    <row r="229" spans="1:4" ht="15.75" thickTop="1">
      <c r="A229" s="88" t="s">
        <v>527</v>
      </c>
      <c r="B229" s="77" t="s">
        <v>193</v>
      </c>
      <c r="C229" s="78">
        <v>1953</v>
      </c>
      <c r="D229" s="48" t="s">
        <v>535</v>
      </c>
    </row>
    <row r="230" spans="1:4" ht="15">
      <c r="A230" s="46" t="s">
        <v>528</v>
      </c>
      <c r="B230" s="73" t="s">
        <v>392</v>
      </c>
      <c r="C230" s="72">
        <v>1962</v>
      </c>
      <c r="D230" s="48" t="s">
        <v>532</v>
      </c>
    </row>
    <row r="231" spans="1:4" ht="15">
      <c r="A231" s="46" t="s">
        <v>528</v>
      </c>
      <c r="B231" s="73" t="s">
        <v>244</v>
      </c>
      <c r="C231" s="72">
        <v>1973</v>
      </c>
      <c r="D231" s="48" t="s">
        <v>533</v>
      </c>
    </row>
    <row r="232" spans="1:4" ht="15">
      <c r="A232" s="16" t="s">
        <v>527</v>
      </c>
      <c r="B232" s="48" t="s">
        <v>259</v>
      </c>
      <c r="C232" s="72">
        <v>1943</v>
      </c>
      <c r="D232" s="48" t="s">
        <v>531</v>
      </c>
    </row>
    <row r="233" spans="1:4" ht="15">
      <c r="A233" s="16" t="s">
        <v>527</v>
      </c>
      <c r="B233" s="48" t="s">
        <v>387</v>
      </c>
      <c r="C233" s="72">
        <v>1942</v>
      </c>
      <c r="D233" s="48" t="s">
        <v>532</v>
      </c>
    </row>
    <row r="234" spans="1:4" ht="15">
      <c r="A234" s="16" t="s">
        <v>527</v>
      </c>
      <c r="B234" s="48" t="s">
        <v>254</v>
      </c>
      <c r="C234" s="72">
        <v>1970</v>
      </c>
      <c r="D234" s="48" t="s">
        <v>530</v>
      </c>
    </row>
    <row r="235" spans="1:4" ht="15">
      <c r="A235" s="16" t="s">
        <v>527</v>
      </c>
      <c r="B235" s="48" t="s">
        <v>397</v>
      </c>
      <c r="C235" s="72">
        <v>1975</v>
      </c>
      <c r="D235" s="48" t="s">
        <v>427</v>
      </c>
    </row>
    <row r="236" spans="1:4" ht="15">
      <c r="A236" s="16" t="s">
        <v>527</v>
      </c>
      <c r="B236" s="48" t="s">
        <v>396</v>
      </c>
      <c r="C236" s="72">
        <v>1972</v>
      </c>
      <c r="D236" s="48" t="s">
        <v>427</v>
      </c>
    </row>
    <row r="237" spans="1:4" ht="15">
      <c r="A237" s="16" t="s">
        <v>527</v>
      </c>
      <c r="B237" s="48" t="s">
        <v>442</v>
      </c>
      <c r="C237" s="72">
        <v>1974</v>
      </c>
      <c r="D237" s="48" t="s">
        <v>430</v>
      </c>
    </row>
    <row r="238" spans="1:4" ht="15">
      <c r="A238" s="46" t="s">
        <v>528</v>
      </c>
      <c r="B238" s="73" t="s">
        <v>464</v>
      </c>
      <c r="C238" s="72">
        <v>1968</v>
      </c>
      <c r="D238" s="48" t="s">
        <v>440</v>
      </c>
    </row>
    <row r="239" spans="1:4" ht="15">
      <c r="A239" s="16" t="s">
        <v>527</v>
      </c>
      <c r="B239" s="48" t="s">
        <v>316</v>
      </c>
      <c r="C239" s="72">
        <v>1984</v>
      </c>
      <c r="D239" s="48" t="s">
        <v>439</v>
      </c>
    </row>
    <row r="240" spans="1:4" ht="15">
      <c r="A240" s="16" t="s">
        <v>527</v>
      </c>
      <c r="B240" s="48" t="s">
        <v>461</v>
      </c>
      <c r="C240" s="72">
        <v>1971</v>
      </c>
      <c r="D240" s="48" t="s">
        <v>440</v>
      </c>
    </row>
    <row r="241" spans="1:4" ht="15">
      <c r="A241" s="46" t="s">
        <v>528</v>
      </c>
      <c r="B241" s="73" t="s">
        <v>153</v>
      </c>
      <c r="C241" s="72">
        <v>1971</v>
      </c>
      <c r="D241" s="48" t="s">
        <v>418</v>
      </c>
    </row>
    <row r="242" spans="1:4" ht="15">
      <c r="A242" s="16" t="s">
        <v>527</v>
      </c>
      <c r="B242" s="48" t="s">
        <v>234</v>
      </c>
      <c r="C242" s="72">
        <v>1949</v>
      </c>
      <c r="D242" s="48" t="s">
        <v>533</v>
      </c>
    </row>
    <row r="243" spans="1:4" ht="15">
      <c r="A243" s="46" t="s">
        <v>528</v>
      </c>
      <c r="B243" s="73" t="s">
        <v>202</v>
      </c>
      <c r="C243" s="72">
        <v>1950</v>
      </c>
      <c r="D243" s="48" t="s">
        <v>534</v>
      </c>
    </row>
    <row r="244" spans="1:4" ht="15">
      <c r="A244" s="16" t="s">
        <v>527</v>
      </c>
      <c r="B244" s="48" t="s">
        <v>257</v>
      </c>
      <c r="C244" s="72">
        <v>1971</v>
      </c>
      <c r="D244" s="48" t="s">
        <v>441</v>
      </c>
    </row>
    <row r="245" spans="1:4" ht="15">
      <c r="A245" s="16" t="s">
        <v>527</v>
      </c>
      <c r="B245" s="48" t="s">
        <v>484</v>
      </c>
      <c r="C245" s="72">
        <v>2003</v>
      </c>
      <c r="D245" s="48" t="s">
        <v>534</v>
      </c>
    </row>
    <row r="246" spans="1:4" ht="15">
      <c r="A246" s="46" t="s">
        <v>528</v>
      </c>
      <c r="B246" s="73" t="s">
        <v>424</v>
      </c>
      <c r="C246" s="72">
        <v>2005</v>
      </c>
      <c r="D246" s="48" t="s">
        <v>268</v>
      </c>
    </row>
    <row r="247" spans="1:4" ht="15">
      <c r="A247" s="16" t="s">
        <v>527</v>
      </c>
      <c r="B247" s="48" t="s">
        <v>492</v>
      </c>
      <c r="C247" s="72">
        <v>2003</v>
      </c>
      <c r="D247" s="48" t="s">
        <v>534</v>
      </c>
    </row>
    <row r="248" spans="1:4" ht="15">
      <c r="A248" s="46" t="s">
        <v>528</v>
      </c>
      <c r="B248" s="73" t="s">
        <v>491</v>
      </c>
      <c r="C248" s="72">
        <v>1974</v>
      </c>
      <c r="D248" s="48" t="s">
        <v>440</v>
      </c>
    </row>
    <row r="249" spans="1:4" ht="15">
      <c r="A249" s="46" t="s">
        <v>528</v>
      </c>
      <c r="B249" s="75" t="s">
        <v>313</v>
      </c>
      <c r="C249" s="72">
        <v>1998</v>
      </c>
      <c r="D249" s="48" t="s">
        <v>439</v>
      </c>
    </row>
    <row r="250" spans="1:4" ht="15.75" thickBot="1">
      <c r="A250" s="105" t="s">
        <v>528</v>
      </c>
      <c r="B250" s="84" t="s">
        <v>490</v>
      </c>
      <c r="C250" s="85">
        <v>1975</v>
      </c>
      <c r="D250" s="106" t="s">
        <v>440</v>
      </c>
    </row>
    <row r="252" spans="2:3" ht="15.75">
      <c r="B252" s="146" t="s">
        <v>543</v>
      </c>
      <c r="C252" s="146"/>
    </row>
    <row r="253" ht="15">
      <c r="C253" s="6"/>
    </row>
    <row r="254" spans="2:4" ht="15.75">
      <c r="B254" s="86" t="s">
        <v>24</v>
      </c>
      <c r="C254" s="6"/>
      <c r="D254" s="86" t="s">
        <v>523</v>
      </c>
    </row>
    <row r="255" spans="2:4" ht="15.75">
      <c r="B255" s="86" t="s">
        <v>90</v>
      </c>
      <c r="C255" s="6"/>
      <c r="D255" s="86" t="s">
        <v>524</v>
      </c>
    </row>
    <row r="256" spans="2:4" ht="15.75">
      <c r="B256" s="86" t="s">
        <v>525</v>
      </c>
      <c r="C256" s="6"/>
      <c r="D256" s="86" t="s">
        <v>526</v>
      </c>
    </row>
  </sheetData>
  <sheetProtection/>
  <autoFilter ref="A3:D250"/>
  <mergeCells count="2">
    <mergeCell ref="A1:D2"/>
    <mergeCell ref="B252:C252"/>
  </mergeCells>
  <printOptions/>
  <pageMargins left="0.7" right="0.7" top="0.49" bottom="0.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G15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3.421875" style="0" bestFit="1" customWidth="1"/>
  </cols>
  <sheetData>
    <row r="3" spans="3:7" ht="15.75" thickBot="1">
      <c r="C3" s="35" t="s">
        <v>318</v>
      </c>
      <c r="F3" t="s">
        <v>330</v>
      </c>
      <c r="G3" t="s">
        <v>261</v>
      </c>
    </row>
    <row r="4" spans="3:7" ht="15.75" thickBot="1">
      <c r="C4" s="36" t="s">
        <v>319</v>
      </c>
      <c r="D4" s="37">
        <v>0.5</v>
      </c>
      <c r="F4" t="s">
        <v>331</v>
      </c>
      <c r="G4" t="s">
        <v>332</v>
      </c>
    </row>
    <row r="5" spans="3:7" ht="15.75" thickBot="1">
      <c r="C5" s="38" t="s">
        <v>321</v>
      </c>
      <c r="D5" s="39">
        <v>1</v>
      </c>
      <c r="F5">
        <v>11.12</v>
      </c>
      <c r="G5">
        <v>8</v>
      </c>
    </row>
    <row r="6" spans="3:7" ht="15.75" thickBot="1">
      <c r="C6" s="38" t="s">
        <v>323</v>
      </c>
      <c r="D6" s="39">
        <v>2</v>
      </c>
      <c r="F6">
        <v>13</v>
      </c>
      <c r="G6">
        <v>9</v>
      </c>
    </row>
    <row r="7" spans="3:7" ht="15.75" thickBot="1">
      <c r="C7" s="38" t="s">
        <v>325</v>
      </c>
      <c r="D7" s="39">
        <v>3</v>
      </c>
      <c r="F7">
        <v>14</v>
      </c>
      <c r="G7">
        <v>10</v>
      </c>
    </row>
    <row r="8" spans="3:7" ht="15.75" thickBot="1">
      <c r="C8" s="38" t="s">
        <v>327</v>
      </c>
      <c r="D8" s="39">
        <v>4</v>
      </c>
      <c r="F8">
        <v>15</v>
      </c>
      <c r="G8">
        <v>11</v>
      </c>
    </row>
    <row r="9" spans="3:6" ht="15.75" thickBot="1">
      <c r="C9" s="38" t="s">
        <v>329</v>
      </c>
      <c r="D9" s="39">
        <v>5</v>
      </c>
      <c r="F9">
        <v>16</v>
      </c>
    </row>
    <row r="10" spans="3:7" ht="15.75" thickBot="1">
      <c r="C10" s="37" t="s">
        <v>320</v>
      </c>
      <c r="D10" s="37">
        <v>6</v>
      </c>
      <c r="F10">
        <v>17</v>
      </c>
      <c r="G10">
        <v>12</v>
      </c>
    </row>
    <row r="11" spans="3:7" ht="15.75" thickBot="1">
      <c r="C11" s="39" t="s">
        <v>322</v>
      </c>
      <c r="D11" s="39">
        <v>7</v>
      </c>
      <c r="F11">
        <v>18</v>
      </c>
      <c r="G11">
        <v>13</v>
      </c>
    </row>
    <row r="12" spans="3:7" ht="15.75" thickBot="1">
      <c r="C12" s="39" t="s">
        <v>324</v>
      </c>
      <c r="D12" s="39">
        <v>8</v>
      </c>
      <c r="F12">
        <v>19</v>
      </c>
      <c r="G12">
        <v>14</v>
      </c>
    </row>
    <row r="13" spans="3:7" ht="15.75" thickBot="1">
      <c r="C13" s="39" t="s">
        <v>326</v>
      </c>
      <c r="D13" s="39">
        <v>9</v>
      </c>
      <c r="F13">
        <v>20</v>
      </c>
      <c r="G13">
        <v>15</v>
      </c>
    </row>
    <row r="14" spans="3:7" ht="15.75" thickBot="1">
      <c r="C14" s="39" t="s">
        <v>328</v>
      </c>
      <c r="D14" s="39">
        <v>10</v>
      </c>
      <c r="F14">
        <v>21.22</v>
      </c>
      <c r="G14">
        <v>16</v>
      </c>
    </row>
    <row r="15" spans="3:4" ht="15.75" thickBot="1">
      <c r="C15" s="39"/>
      <c r="D15" s="3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Malik</dc:creator>
  <cp:keywords/>
  <dc:description/>
  <cp:lastModifiedBy>Tomas Malik</cp:lastModifiedBy>
  <cp:lastPrinted>2017-04-22T11:34:12Z</cp:lastPrinted>
  <dcterms:created xsi:type="dcterms:W3CDTF">2013-04-05T11:36:42Z</dcterms:created>
  <dcterms:modified xsi:type="dcterms:W3CDTF">2017-07-04T10:39:26Z</dcterms:modified>
  <cp:category/>
  <cp:version/>
  <cp:contentType/>
  <cp:contentStatus/>
</cp:coreProperties>
</file>